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0" yWindow="150" windowWidth="10590" windowHeight="8595" tabRatio="958" activeTab="0"/>
  </bookViews>
  <sheets>
    <sheet name="аналит" sheetId="1" r:id="rId1"/>
    <sheet name="диагностика" sheetId="2" r:id="rId2"/>
    <sheet name="физический объем" sheetId="3" r:id="rId3"/>
  </sheets>
  <definedNames>
    <definedName name="_xlnm.Print_Titles" localSheetId="1">'диагностика'!$A:$D,'диагностика'!$3:$3</definedName>
    <definedName name="_xlnm.Print_Titles" localSheetId="2">'физический объем'!$5:$8</definedName>
    <definedName name="_xlnm.Print_Area" localSheetId="0">'аналит'!$A$110:$E$167</definedName>
    <definedName name="_xlnm.Print_Area" localSheetId="1">'диагностика'!$A$1:$L$9</definedName>
  </definedNames>
  <calcPr fullCalcOnLoad="1"/>
</workbook>
</file>

<file path=xl/sharedStrings.xml><?xml version="1.0" encoding="utf-8"?>
<sst xmlns="http://schemas.openxmlformats.org/spreadsheetml/2006/main" count="629" uniqueCount="337">
  <si>
    <t>Грузооборот</t>
  </si>
  <si>
    <t>тыс.т/км</t>
  </si>
  <si>
    <t>Государственное управление и обеспечение военной безопасности; обязательное социальное обеспечение</t>
  </si>
  <si>
    <t>Наименование элементарного вида деятельности,
 товара-представителя</t>
  </si>
  <si>
    <t>Код ОКВЭД,
 код ОКП</t>
  </si>
  <si>
    <t>Произведено в натуральном выражении</t>
  </si>
  <si>
    <t>копченности</t>
  </si>
  <si>
    <t>ПРОМЫШЛЕННОЕ ПРОИЗВОДСТВО:</t>
  </si>
  <si>
    <t xml:space="preserve"> Добыча полезных ископаемых (Раздел С)</t>
  </si>
  <si>
    <t xml:space="preserve">                       уд вес в общей численности населения</t>
  </si>
  <si>
    <t xml:space="preserve">                                 женщины</t>
  </si>
  <si>
    <t xml:space="preserve">                      уд. вес в общей численности населения</t>
  </si>
  <si>
    <t>Возрастная структура населения</t>
  </si>
  <si>
    <t xml:space="preserve">                                моложе трудоспособного возраста</t>
  </si>
  <si>
    <t xml:space="preserve">                               трудоспособный возраст</t>
  </si>
  <si>
    <t xml:space="preserve">                     уд. вес в общей численности населения</t>
  </si>
  <si>
    <t>Среднедушевой денежный доход**</t>
  </si>
  <si>
    <t>ГВт.ч
 (млн.  Квт.ч.)</t>
  </si>
  <si>
    <t>DA Производство пищевых продуктов,включая напитки, и табака - всего</t>
  </si>
  <si>
    <t>DD Обработка древесины и производство изделий из дерева - всего</t>
  </si>
  <si>
    <t>Физическая культура</t>
  </si>
  <si>
    <t>Социальная защита</t>
  </si>
  <si>
    <t>Производство изделий из бетона для использования в строительстве</t>
  </si>
  <si>
    <t>Технологическая щепа для производства целлюлозы и древесной массы из отходов лесопиления и деревообработки</t>
  </si>
  <si>
    <t>5313030000</t>
  </si>
  <si>
    <t>тыс. плотн. м3</t>
  </si>
  <si>
    <t>Лесохимическая продукция: добыча живицы</t>
  </si>
  <si>
    <t>2455100000</t>
  </si>
  <si>
    <t>Сельское хозяйство ( данные Иркутска по сельскохозяйственным предприятиям)</t>
  </si>
  <si>
    <t>зерно</t>
  </si>
  <si>
    <t>овощи</t>
  </si>
  <si>
    <t>яйца</t>
  </si>
  <si>
    <t xml:space="preserve">                                   </t>
  </si>
  <si>
    <t>Расчет индекса физического объема производства 
по элементарному виду деятельности,  исходя из динамики по товарам-представителям
 за   2008 год по МР МО "Нижнеудинский район"</t>
  </si>
  <si>
    <t>Среднемесячная начисленная заработная плата работников малых предприятий (с учетом микропредприятий)</t>
  </si>
  <si>
    <t>Итого по промышленному производству (сумма разделов C+D+E)</t>
  </si>
  <si>
    <t>Лесное хозяйство и предоставление услуг в этой области (02)</t>
  </si>
  <si>
    <t>02.01.1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</si>
  <si>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бюджета-всего, </t>
  </si>
  <si>
    <t xml:space="preserve">                     уд.вес в общей численности населения</t>
  </si>
  <si>
    <t>Миграция населения( разница между числом прибывших и числом выбывших, приток(+), отток (-)</t>
  </si>
  <si>
    <t>Уд. вес численности городского населения в общей численности населения</t>
  </si>
  <si>
    <t xml:space="preserve">Производство электроэнергии </t>
  </si>
  <si>
    <t>Электроэнергия - всего (Тофаларские дизельные электростанции)</t>
  </si>
  <si>
    <t>Выручка от реализации продукции, работ, услуг на душу населения**</t>
  </si>
  <si>
    <t>Индекс физического объема промышленного производства  (С+D+E):</t>
  </si>
  <si>
    <t>Покупательская способность денежных доходов населения( соотношение среднедушевых денежных доходов и прожиточного минимума)</t>
  </si>
  <si>
    <t>Поступления налогов и сборам в консолидированный местный бюджет (сумма бюджетов муниципального районаи городских и сельских поселений), годовые</t>
  </si>
  <si>
    <t>Изделия кондитерские мучные</t>
  </si>
  <si>
    <t xml:space="preserve">Из них: сахаристые </t>
  </si>
  <si>
    <t>Объем инвестиций в основной капитал за счет всех источников -  всего</t>
  </si>
  <si>
    <t xml:space="preserve">                     в том числе работающие по найму</t>
  </si>
  <si>
    <t>Не занятые в экономике</t>
  </si>
  <si>
    <t xml:space="preserve">Демография, трудовые ресурсы и уровень жизни населения </t>
  </si>
  <si>
    <t>Коэффициент естественного прироста (убыли) населения (разница между числом родившихся человек на 1000 человек населения и числом умерших человек на 1000 населения)</t>
  </si>
  <si>
    <t>чел.</t>
  </si>
  <si>
    <t>Половая структура населения</t>
  </si>
  <si>
    <t xml:space="preserve">                                 мужчины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</si>
  <si>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</si>
  <si>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Уровень регистрируемой безработицы(к трудоспособному населению)</t>
  </si>
  <si>
    <t>руб.</t>
  </si>
  <si>
    <t>Производство и распределение электроэнергии, газа и воды</t>
  </si>
  <si>
    <t>Добыча руд и песков драгоценных металлов (золота, серебра и металлов  платиновой группы)</t>
  </si>
  <si>
    <t>13.20.41</t>
  </si>
  <si>
    <t>кг</t>
  </si>
  <si>
    <t>1753009801</t>
  </si>
  <si>
    <t>х</t>
  </si>
  <si>
    <t xml:space="preserve"> Обрабатывающие производства (Раздел  D)</t>
  </si>
  <si>
    <t xml:space="preserve">Производство пищевых продуктов, включая напитки, и табака
</t>
  </si>
  <si>
    <t xml:space="preserve">Подраздел DA
</t>
  </si>
  <si>
    <t>Средняя цена за единицу продукции, тыс. рублей</t>
  </si>
  <si>
    <t xml:space="preserve">Производство и распределение электроэнергии, газа и воды (Раздел Е)
</t>
  </si>
  <si>
    <t>40.10.2</t>
  </si>
  <si>
    <t>110000000</t>
  </si>
  <si>
    <t>Примечаниене :*данных областной статистики нет, ** численность на 01.01.2014г. *** данные на 01.01.2014</t>
  </si>
  <si>
    <t>Объем отгруженных товаров собственного производства, выполненных работ и услуг собственными силами (С+D+E):</t>
  </si>
  <si>
    <t>%</t>
  </si>
  <si>
    <t>Добыча полезных ископаемых (C):</t>
  </si>
  <si>
    <t>Добыча золота - всего</t>
  </si>
  <si>
    <t xml:space="preserve">Добыча кварцитов - всего </t>
  </si>
  <si>
    <t xml:space="preserve">Полуфабрикаты мясные - всего </t>
  </si>
  <si>
    <t xml:space="preserve">Безалкогольные напитки </t>
  </si>
  <si>
    <t xml:space="preserve">Котельными  </t>
  </si>
  <si>
    <t>26.61</t>
  </si>
  <si>
    <t xml:space="preserve">DB Текстильное и швейное производство,всего </t>
  </si>
  <si>
    <t>DM Производство транспортных средств и оборудования,всего</t>
  </si>
  <si>
    <t>CB Добыча полезных ископаемых, кроме топливно-энергетических,всего</t>
  </si>
  <si>
    <t>Выручка от реализации (работ и услуг)</t>
  </si>
  <si>
    <t>Себестоимостьпроизведенной продукции</t>
  </si>
  <si>
    <t>Бланочная продукция</t>
  </si>
  <si>
    <t>9500000000</t>
  </si>
  <si>
    <t>тыс.шт.</t>
  </si>
  <si>
    <t xml:space="preserve">Производство прочих неметаллических минеральных продуктов
</t>
  </si>
  <si>
    <t xml:space="preserve">Подраздел DI
</t>
  </si>
  <si>
    <t>G Оптовая и розничная торговля, ремонт автотранспортных средств, мотоциклов, бытовых изделий и предметов личного пользования - всего</t>
  </si>
  <si>
    <t>тыс. руб.</t>
  </si>
  <si>
    <t>тыс. шт.</t>
  </si>
  <si>
    <t>Здравоохранение и предоставление социальных  и персональных услуг</t>
  </si>
  <si>
    <t>Прочие (услуги)</t>
  </si>
  <si>
    <t>Производство готовых и консервированных продуктов из мяса, мяса птицы,  мясных субпродуктов и крови животных</t>
  </si>
  <si>
    <t>15.13.1</t>
  </si>
  <si>
    <t>9213000000</t>
  </si>
  <si>
    <t>т</t>
  </si>
  <si>
    <t>9214010000</t>
  </si>
  <si>
    <t>Переработка и консервирование рыбо- и морепродуктов</t>
  </si>
  <si>
    <t>Среднемесячная начисленная заработная плата (без выплат социального характера) всего,</t>
  </si>
  <si>
    <t>Производство хлеба и мучных кондитерских изделий недлительного  хранения</t>
  </si>
  <si>
    <t>15.81</t>
  </si>
  <si>
    <t>9110050000</t>
  </si>
  <si>
    <t xml:space="preserve">Пиломатериалы, включая пиломатериалы из давальческого сырья </t>
  </si>
  <si>
    <t>ИТОГО по разделу Е</t>
  </si>
  <si>
    <t>Исп. Шкилева М.В.</t>
  </si>
  <si>
    <t>Производство минеральных тепло- и звукоизоляционных материалов и  изделий</t>
  </si>
  <si>
    <t>26.82.6</t>
  </si>
  <si>
    <t>Производство слюдопластовых материалов</t>
  </si>
  <si>
    <t>53359681</t>
  </si>
  <si>
    <t>тн</t>
  </si>
  <si>
    <t>Производство электронагревательных элементов</t>
  </si>
  <si>
    <t>ИТОГО по разделу Д</t>
  </si>
  <si>
    <t>Уд. вес выручки предприятий малого бизнеса (с учетом микропредприятий) в выручке  в целом по МО</t>
  </si>
  <si>
    <t>Количество индивидуальных предпринимателей</t>
  </si>
  <si>
    <t>из них по отраслям социальной сферы:</t>
  </si>
  <si>
    <t>ВСЕГО по муниципальным образованиям</t>
  </si>
  <si>
    <t>Задолженность по заработной плате в целом по МО</t>
  </si>
  <si>
    <t>тыс. усл. банк</t>
  </si>
  <si>
    <t>Производство цельномолочной продукции</t>
  </si>
  <si>
    <t>15.51.1</t>
  </si>
  <si>
    <t>Цельномолочная продукция (в пересчете на молоко) - всего</t>
  </si>
  <si>
    <t>9220020000</t>
  </si>
  <si>
    <t>Нежирная молочная продукция в пересчете на обезжиренное молоко</t>
  </si>
  <si>
    <t>9224010000</t>
  </si>
  <si>
    <t>Производство коровьего масла</t>
  </si>
  <si>
    <t>15.51.3</t>
  </si>
  <si>
    <t>Учащиеся  16 лет и старше</t>
  </si>
  <si>
    <t>Производство какао, шоколада и сахаристых кондитерских изделий</t>
  </si>
  <si>
    <t>15.84</t>
  </si>
  <si>
    <t>9120000000</t>
  </si>
  <si>
    <t>Здравоохранение и предоставление социальных услуг</t>
  </si>
  <si>
    <t>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</si>
  <si>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20.10.1</t>
  </si>
  <si>
    <t>Объем отгруженных товаров собственного производства, выполненных работ и услуг собственными силами</t>
  </si>
  <si>
    <t>Индекс промышленного производства</t>
  </si>
  <si>
    <t>Обрабатывающие производства (D):</t>
  </si>
  <si>
    <t>Состояние основных видов экономической деятельности хозяйствующих субъектов МО</t>
  </si>
  <si>
    <t>5301000000</t>
  </si>
  <si>
    <t>Сбор дикорастущих и недревесных лесопродуктов</t>
  </si>
  <si>
    <t>02.01.2</t>
  </si>
  <si>
    <r>
      <t>П</t>
    </r>
    <r>
      <rPr>
        <i/>
        <sz val="14"/>
        <rFont val="Times New Roman"/>
        <family val="1"/>
      </rPr>
      <t>роизводство безалкогольных напитков</t>
    </r>
  </si>
  <si>
    <t>Производство пиломатериалов, профилированных по кромке или по пласти;  производство древесной шерсти, древесной муки; производство технологической  щепы или стружки</t>
  </si>
  <si>
    <t>20.10.2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</si>
  <si>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</si>
  <si>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Транспорт и связь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</si>
  <si>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</si>
  <si>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тыс. дкл.</t>
  </si>
  <si>
    <t xml:space="preserve"> Обработка древесины и производство изделий из дерева
</t>
  </si>
  <si>
    <t xml:space="preserve">Подраздел DD
</t>
  </si>
  <si>
    <t>H Гостиницы и рестораны</t>
  </si>
  <si>
    <t>Электроэнергия</t>
  </si>
  <si>
    <t>Предоставление прочих коммунальных и социальных у слуг</t>
  </si>
  <si>
    <t xml:space="preserve">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</si>
  <si>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</si>
  <si>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>Банки страховые компании и т.д.</t>
  </si>
  <si>
    <t>9130000000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</si>
  <si>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</si>
  <si>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Государственное  управление и обеспечение военной безопасности; обязательное социальное обеспечение</t>
  </si>
  <si>
    <t>Управление</t>
  </si>
  <si>
    <t>Масло животное - всего</t>
  </si>
  <si>
    <t>DL Производство электрооборудования,электронного и оптического  оборудования,всего</t>
  </si>
  <si>
    <t>Индекс производства продукции сельского хозяйства в сельхозорганизациях</t>
  </si>
  <si>
    <t>Объем выполненных работ и услуг собственными силами предприятий и организаций</t>
  </si>
  <si>
    <t>Ввод в действие жилых домов</t>
  </si>
  <si>
    <t>кв. м</t>
  </si>
  <si>
    <t>Транспорт</t>
  </si>
  <si>
    <t>I Транспорт и связь - всего</t>
  </si>
  <si>
    <t>F Строительство - всего</t>
  </si>
  <si>
    <t>Производство и распределение электроэнергии, газа и воды (E):</t>
  </si>
  <si>
    <t xml:space="preserve">Сельское хозяйство </t>
  </si>
  <si>
    <t>прочие</t>
  </si>
  <si>
    <t>на давальческом сырье</t>
  </si>
  <si>
    <t>Производство пара и горячей воды (тепловой энергии) котельными</t>
  </si>
  <si>
    <t>40.30.14</t>
  </si>
  <si>
    <t>122000000</t>
  </si>
  <si>
    <t>тыс. Гкал</t>
  </si>
  <si>
    <t>Передача пара и горячей воды (тепловой энергии)</t>
  </si>
  <si>
    <t>40.30.2</t>
  </si>
  <si>
    <t xml:space="preserve">Теплоэнергия - всего                                       </t>
  </si>
  <si>
    <t>120000000</t>
  </si>
  <si>
    <t>Распределение пара и горячей воды (тепловой энергии)</t>
  </si>
  <si>
    <t xml:space="preserve">                              старше трудоспособного возраста</t>
  </si>
  <si>
    <t>5330000000</t>
  </si>
  <si>
    <t>тыс. м3</t>
  </si>
  <si>
    <t>Шпалы деревянные для железных дорог широкой колеи</t>
  </si>
  <si>
    <t>5341100000</t>
  </si>
  <si>
    <t>тыс.шт</t>
  </si>
  <si>
    <t>Производство и распределение электроэнергии,газа и воды</t>
  </si>
  <si>
    <t>ИТОГО</t>
  </si>
  <si>
    <t>Граждане(физические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крестьянско-фермерских хозяйств)</t>
  </si>
  <si>
    <t>Рыба копченая (без сельди)</t>
  </si>
  <si>
    <t>9263010000</t>
  </si>
  <si>
    <t>Консервы и пресервы рыбные и из морепродуктов</t>
  </si>
  <si>
    <t>9270000000</t>
  </si>
  <si>
    <t xml:space="preserve">Объем отгруженных товаров, выполненных работ и услуг </t>
  </si>
  <si>
    <t>Предоставление прочих коммунальных, социальных и персональных услуг</t>
  </si>
  <si>
    <t>Полиграфическая деятельность, не включенная в другие группировки</t>
  </si>
  <si>
    <t>22.22</t>
  </si>
  <si>
    <t>План по налогам и сборам в консолидированный местный бюджет (сумма бюджетов муниципального районаи городских и сельских поселений), годовые</t>
  </si>
  <si>
    <t>Численность населения-всего***</t>
  </si>
  <si>
    <t>Оптовая и розничная торговля;ремонт автотранспортных средств, мотоциклов, бытовых изделий и предметов личного пользования</t>
  </si>
  <si>
    <t>Прочие, в том числе:</t>
  </si>
  <si>
    <t>9221000000</t>
  </si>
  <si>
    <t>тыс. чел.</t>
  </si>
  <si>
    <t>Лесное хохяйство и предоставление услуг в этой  области - всего</t>
  </si>
  <si>
    <t xml:space="preserve">Хлеб и хлебобулочные изделия - всего </t>
  </si>
  <si>
    <t>Лесное хозяйство и предоставление услуг в этой области</t>
  </si>
  <si>
    <t>Обеспеченность собственными доходами консолидированного местного бюджета на душу населения**</t>
  </si>
  <si>
    <t>тыс.чел.</t>
  </si>
  <si>
    <t>Культура и искусство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</si>
  <si>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</si>
  <si>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</si>
  <si>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Динамика,,%</t>
  </si>
  <si>
    <t xml:space="preserve">Прибыль, прибыльно работающих предприятий </t>
  </si>
  <si>
    <t>DK Производство машин и оборудования, всего</t>
  </si>
  <si>
    <t>Фонд платы труда</t>
  </si>
  <si>
    <t>Прожиточный минимум(начиная со 2 квартала, рассчитывается как среднее значение за период)</t>
  </si>
  <si>
    <t xml:space="preserve"> Добыча полезных ископаемых,кроме топливно-энергетических</t>
  </si>
  <si>
    <t>Подраздел СВ</t>
  </si>
  <si>
    <t>Индекс физического объема,  (%) **)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</si>
  <si>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</si>
  <si>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</si>
  <si>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</si>
  <si>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</si>
  <si>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</si>
  <si>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</si>
  <si>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7=итог гр.5/
итог гр.6*100</t>
  </si>
  <si>
    <t>Конструкции и детали сборные железобетонные</t>
  </si>
  <si>
    <t>5800000000</t>
  </si>
  <si>
    <t>Производство товарного бетона</t>
  </si>
  <si>
    <t>26.63</t>
  </si>
  <si>
    <t>Раствор строительный (товарный выпуск)</t>
  </si>
  <si>
    <t xml:space="preserve"> DN Прочие производства, всего</t>
  </si>
  <si>
    <t>15.20</t>
  </si>
  <si>
    <t>Пассажирооборот</t>
  </si>
  <si>
    <t>тыс. пас/км</t>
  </si>
  <si>
    <t>Торговля</t>
  </si>
  <si>
    <t xml:space="preserve">Диагностика состояния предприятий организаций муниципального района </t>
  </si>
  <si>
    <t>Уд.весчисленности сельского населения в общейчисленности населения</t>
  </si>
  <si>
    <t>Трудовые ресурсы</t>
  </si>
  <si>
    <t>Занятые в экономике</t>
  </si>
  <si>
    <t>DE Целлюлозно-бумажное производство; издательская и полиграфическая деятельность - всего</t>
  </si>
  <si>
    <t>A Сельское хозяйство,охота и лесное хозяйство - всего</t>
  </si>
  <si>
    <t>Образование</t>
  </si>
  <si>
    <t>муниципального образования "Нижнеудинский район" за  2014 год</t>
  </si>
  <si>
    <t>Аналитический отчет о социально-экономической ситуации в муниципальном районе муниципального  образования  "Нижнеудинский район"  за   2014 год</t>
  </si>
  <si>
    <t>(органы местного самоуправления при необходимости дополняют номенклатуру продукции) за  2014 год  муниципального образования "Нижнеудинский район"</t>
  </si>
  <si>
    <t>*</t>
  </si>
  <si>
    <t>Добыча полезных ископаемых</t>
  </si>
  <si>
    <t>Обрабатывающие производства</t>
  </si>
  <si>
    <t>Строительство</t>
  </si>
  <si>
    <t xml:space="preserve"> в том числе по видам экономической деятельности:</t>
  </si>
  <si>
    <t>Лесозаготовки</t>
  </si>
  <si>
    <t>5745500000</t>
  </si>
  <si>
    <t>Производство пива</t>
  </si>
  <si>
    <t>15.96</t>
  </si>
  <si>
    <t>Пиво</t>
  </si>
  <si>
    <t>Валовый совокупный доход (сумма ФОТ, выплат соцхарактера, прочих доходов), в том числе:</t>
  </si>
  <si>
    <t>Прочие доходы</t>
  </si>
  <si>
    <t>амортизация</t>
  </si>
  <si>
    <t>бюджетные средства</t>
  </si>
  <si>
    <t>Уровень жизни населения</t>
  </si>
  <si>
    <t>***</t>
  </si>
  <si>
    <t>Убыток</t>
  </si>
  <si>
    <t>доля прибыльных предприятий</t>
  </si>
  <si>
    <t>доля убыточных предприятий</t>
  </si>
  <si>
    <t>в том числе:</t>
  </si>
  <si>
    <t>Производство и распределение электроэнергии, газа и воды - всего (E)</t>
  </si>
  <si>
    <t>Производство товарного бетона (асфальтобетон)</t>
  </si>
  <si>
    <t>тыс. т</t>
  </si>
  <si>
    <t>**) индекс физического объема расчитывается по разделам видов экономической деятельности и в целом по промышленности, с/х</t>
  </si>
  <si>
    <t xml:space="preserve">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</si>
  <si>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>***) Данных нет</t>
  </si>
  <si>
    <t>в т.ч. по видам экономической деятельности:</t>
  </si>
  <si>
    <t>Сельское хозяйство</t>
  </si>
  <si>
    <t>Прибыль до налогообложения</t>
  </si>
  <si>
    <t>Среднесписочная численность,чел.</t>
  </si>
  <si>
    <t>Фонд оплаты труда</t>
  </si>
  <si>
    <t>Выплаты социального характера</t>
  </si>
  <si>
    <t>Задолженность по заработной плате</t>
  </si>
  <si>
    <t>Добыча полезных ископаемых - всего (С)</t>
  </si>
  <si>
    <t>прибыль,заемные средства</t>
  </si>
  <si>
    <t>тыс.т</t>
  </si>
  <si>
    <t>Уд. вес выручки  микропредприятий в выручке  в целом по МО</t>
  </si>
  <si>
    <t>DI Производство прочих неметаллических минеральных продуктов - всего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</si>
  <si>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</si>
  <si>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</si>
  <si>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</si>
  <si>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 (с учетом микропредприятий)</t>
  </si>
  <si>
    <t>ед.</t>
  </si>
  <si>
    <t>9184200000</t>
  </si>
  <si>
    <t>тыс. дкл</t>
  </si>
  <si>
    <t>15,98,2</t>
  </si>
  <si>
    <t>9185010000</t>
  </si>
  <si>
    <t>J Финансовая деятельность</t>
  </si>
  <si>
    <t>К Операции с недвижимым имуществом, аренда и предоставление услуг</t>
  </si>
  <si>
    <t xml:space="preserve">Прочие (предоставление прочих видов услуг) - всего </t>
  </si>
  <si>
    <t>Среднесписочная численность работников (без внешних совместителей) по полному кругу организаций,</t>
  </si>
  <si>
    <t>картофель</t>
  </si>
  <si>
    <t>мясо</t>
  </si>
  <si>
    <t>молоко</t>
  </si>
  <si>
    <t>Доля населения с доходами ниже прожиточного минимума</t>
  </si>
  <si>
    <t>Численность населения с доходами ниже прожиточного миинимума</t>
  </si>
  <si>
    <t>Введено жилья на душу населения**</t>
  </si>
  <si>
    <t>40.30.3</t>
  </si>
  <si>
    <t>Валовый выпуск продукции  в сельхозорганизациях</t>
  </si>
  <si>
    <t>Вывозка древесины  - всего</t>
  </si>
  <si>
    <t>Распределение электроэнергии</t>
  </si>
  <si>
    <t>40.10.3</t>
  </si>
  <si>
    <t>раз.</t>
  </si>
  <si>
    <t>в том числе по бюджетным организациям</t>
  </si>
  <si>
    <t>Число действующих микропредприятий - всего</t>
  </si>
  <si>
    <t>Изделия колбасные - всего</t>
  </si>
  <si>
    <t xml:space="preserve">Целлюлозно-бумажное производство; издательская и полиграфическая деятельность
</t>
  </si>
  <si>
    <t xml:space="preserve">Подраздел DE
</t>
  </si>
  <si>
    <t>Печатание газеты</t>
  </si>
  <si>
    <t>22,21</t>
  </si>
  <si>
    <t>9510000000</t>
  </si>
  <si>
    <t>Наименование показателя</t>
  </si>
  <si>
    <t>Ед. изм.</t>
  </si>
  <si>
    <t>Итоги развития МО</t>
  </si>
  <si>
    <t xml:space="preserve">Выручка от реализации продукции, работ, услуг (в действующих ценах) по полному кругу организаций, </t>
  </si>
  <si>
    <t>млн.руб.</t>
  </si>
  <si>
    <t>Обрабатывающие производства, всего (D)</t>
  </si>
  <si>
    <t xml:space="preserve"> </t>
  </si>
  <si>
    <t xml:space="preserve">Теплоэнергия - всего                </t>
  </si>
  <si>
    <t>газеты</t>
  </si>
  <si>
    <t>Сельское хозяйство,охота и предоставление услуг в этих областях</t>
  </si>
  <si>
    <t xml:space="preserve">Объем произведенной продукции в сопоставимых ценах </t>
  </si>
  <si>
    <t>Прочие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</si>
</sst>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"/>
    <numFmt numFmtId="189" formatCode="0.0000"/>
    <numFmt numFmtId="190" formatCode="0.000000"/>
    <numFmt numFmtId="191" formatCode="0.0000000"/>
    <numFmt numFmtId="192" formatCode="0.00000000"/>
    <numFmt numFmtId="193" formatCode="0.0000000000"/>
    <numFmt numFmtId="194" formatCode="0.000000000"/>
    <numFmt numFmtId="195" formatCode="_(* #,##0.0_);_(* \(#,##0.0\);_(* &quot;-&quot;??_);_(@_)"/>
    <numFmt numFmtId="196" formatCode="_(* #,##0.000_);_(* \(#,##0.000\);_(* &quot;-&quot;??_);_(@_)"/>
    <numFmt numFmtId="197" formatCode="#,##0.0000"/>
  </numFmts>
  <fonts count="24">
    <font>
      <sz val="10"/>
      <name val="Arial"/>
      <family val="0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4"/>
      <name val="Arial Cyr"/>
      <family val="0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dashed">
        <color indexed="23"/>
      </bottom>
    </border>
    <border>
      <left style="thin"/>
      <right style="thin"/>
      <top style="dashed">
        <color indexed="23"/>
      </top>
      <bottom style="dashed">
        <color indexed="23"/>
      </bottom>
    </border>
    <border>
      <left style="thin"/>
      <right style="thin"/>
      <top style="dashed">
        <color indexed="23"/>
      </top>
      <bottom>
        <color indexed="63"/>
      </bottom>
    </border>
    <border>
      <left style="thin"/>
      <right>
        <color indexed="63"/>
      </right>
      <top style="dashed">
        <color indexed="23"/>
      </top>
      <bottom style="dashed">
        <color indexed="23"/>
      </bottom>
    </border>
    <border>
      <left style="thin"/>
      <right style="thin"/>
      <top style="dashed">
        <color indexed="2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left" vertical="center" wrapText="1"/>
    </xf>
    <xf numFmtId="0" fontId="2" fillId="2" borderId="0" xfId="0" applyFont="1" applyFill="1" applyAlignment="1">
      <alignment/>
    </xf>
    <xf numFmtId="0" fontId="7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4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49" fontId="6" fillId="0" borderId="6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181" fontId="6" fillId="0" borderId="6" xfId="0" applyNumberFormat="1" applyFont="1" applyBorder="1" applyAlignment="1">
      <alignment/>
    </xf>
    <xf numFmtId="181" fontId="6" fillId="3" borderId="7" xfId="0" applyNumberFormat="1" applyFont="1" applyFill="1" applyBorder="1" applyAlignment="1">
      <alignment/>
    </xf>
    <xf numFmtId="0" fontId="8" fillId="0" borderId="6" xfId="0" applyFont="1" applyBorder="1" applyAlignment="1">
      <alignment wrapText="1"/>
    </xf>
    <xf numFmtId="49" fontId="8" fillId="0" borderId="6" xfId="0" applyNumberFormat="1" applyFont="1" applyBorder="1" applyAlignment="1">
      <alignment horizontal="center" wrapText="1"/>
    </xf>
    <xf numFmtId="0" fontId="7" fillId="0" borderId="6" xfId="0" applyFont="1" applyBorder="1" applyAlignment="1">
      <alignment/>
    </xf>
    <xf numFmtId="0" fontId="7" fillId="3" borderId="6" xfId="0" applyFont="1" applyFill="1" applyBorder="1" applyAlignment="1">
      <alignment/>
    </xf>
    <xf numFmtId="0" fontId="7" fillId="0" borderId="6" xfId="0" applyFont="1" applyBorder="1" applyAlignment="1">
      <alignment wrapText="1"/>
    </xf>
    <xf numFmtId="181" fontId="7" fillId="0" borderId="6" xfId="0" applyNumberFormat="1" applyFont="1" applyBorder="1" applyAlignment="1">
      <alignment/>
    </xf>
    <xf numFmtId="49" fontId="7" fillId="0" borderId="6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49" fontId="7" fillId="0" borderId="9" xfId="0" applyNumberFormat="1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/>
    </xf>
    <xf numFmtId="0" fontId="6" fillId="0" borderId="11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7" fillId="3" borderId="11" xfId="0" applyFont="1" applyFill="1" applyBorder="1" applyAlignment="1">
      <alignment horizontal="center" wrapText="1"/>
    </xf>
    <xf numFmtId="181" fontId="6" fillId="0" borderId="11" xfId="0" applyNumberFormat="1" applyFont="1" applyBorder="1" applyAlignment="1">
      <alignment/>
    </xf>
    <xf numFmtId="181" fontId="6" fillId="0" borderId="7" xfId="0" applyNumberFormat="1" applyFont="1" applyBorder="1" applyAlignment="1">
      <alignment/>
    </xf>
    <xf numFmtId="181" fontId="9" fillId="0" borderId="6" xfId="0" applyNumberFormat="1" applyFont="1" applyBorder="1" applyAlignment="1">
      <alignment/>
    </xf>
    <xf numFmtId="181" fontId="9" fillId="0" borderId="7" xfId="0" applyNumberFormat="1" applyFont="1" applyBorder="1" applyAlignment="1">
      <alignment/>
    </xf>
    <xf numFmtId="181" fontId="7" fillId="4" borderId="7" xfId="0" applyNumberFormat="1" applyFont="1" applyFill="1" applyBorder="1" applyAlignment="1">
      <alignment/>
    </xf>
    <xf numFmtId="49" fontId="7" fillId="0" borderId="6" xfId="0" applyNumberFormat="1" applyFont="1" applyBorder="1" applyAlignment="1">
      <alignment wrapText="1"/>
    </xf>
    <xf numFmtId="181" fontId="9" fillId="4" borderId="7" xfId="0" applyNumberFormat="1" applyFont="1" applyFill="1" applyBorder="1" applyAlignment="1">
      <alignment/>
    </xf>
    <xf numFmtId="0" fontId="6" fillId="0" borderId="6" xfId="0" applyFont="1" applyBorder="1" applyAlignment="1">
      <alignment vertical="top" wrapText="1"/>
    </xf>
    <xf numFmtId="49" fontId="6" fillId="0" borderId="6" xfId="0" applyNumberFormat="1" applyFont="1" applyBorder="1" applyAlignment="1">
      <alignment horizontal="center" vertical="top" wrapText="1"/>
    </xf>
    <xf numFmtId="181" fontId="6" fillId="4" borderId="7" xfId="0" applyNumberFormat="1" applyFont="1" applyFill="1" applyBorder="1" applyAlignment="1">
      <alignment/>
    </xf>
    <xf numFmtId="181" fontId="9" fillId="3" borderId="7" xfId="0" applyNumberFormat="1" applyFont="1" applyFill="1" applyBorder="1" applyAlignment="1">
      <alignment/>
    </xf>
    <xf numFmtId="181" fontId="7" fillId="3" borderId="7" xfId="0" applyNumberFormat="1" applyFont="1" applyFill="1" applyBorder="1" applyAlignment="1">
      <alignment/>
    </xf>
    <xf numFmtId="0" fontId="7" fillId="0" borderId="6" xfId="0" applyFont="1" applyBorder="1" applyAlignment="1">
      <alignment vertical="top" wrapText="1"/>
    </xf>
    <xf numFmtId="49" fontId="7" fillId="0" borderId="6" xfId="0" applyNumberFormat="1" applyFont="1" applyBorder="1" applyAlignment="1">
      <alignment horizontal="center" vertical="top" wrapText="1"/>
    </xf>
    <xf numFmtId="181" fontId="6" fillId="0" borderId="12" xfId="0" applyNumberFormat="1" applyFont="1" applyBorder="1" applyAlignment="1">
      <alignment/>
    </xf>
    <xf numFmtId="0" fontId="8" fillId="0" borderId="6" xfId="0" applyFont="1" applyBorder="1" applyAlignment="1">
      <alignment/>
    </xf>
    <xf numFmtId="181" fontId="7" fillId="0" borderId="7" xfId="0" applyNumberFormat="1" applyFont="1" applyBorder="1" applyAlignment="1">
      <alignment/>
    </xf>
    <xf numFmtId="0" fontId="7" fillId="0" borderId="13" xfId="0" applyFont="1" applyFill="1" applyBorder="1" applyAlignment="1">
      <alignment vertical="top" wrapText="1"/>
    </xf>
    <xf numFmtId="49" fontId="7" fillId="0" borderId="13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/>
    </xf>
    <xf numFmtId="0" fontId="7" fillId="3" borderId="13" xfId="0" applyFont="1" applyFill="1" applyBorder="1" applyAlignment="1">
      <alignment horizontal="center" wrapText="1"/>
    </xf>
    <xf numFmtId="0" fontId="6" fillId="0" borderId="7" xfId="0" applyFont="1" applyBorder="1" applyAlignment="1">
      <alignment wrapText="1"/>
    </xf>
    <xf numFmtId="49" fontId="7" fillId="0" borderId="7" xfId="0" applyNumberFormat="1" applyFont="1" applyBorder="1" applyAlignment="1">
      <alignment horizontal="center" wrapText="1"/>
    </xf>
    <xf numFmtId="0" fontId="7" fillId="0" borderId="6" xfId="0" applyFont="1" applyBorder="1" applyAlignment="1">
      <alignment vertical="center" wrapText="1"/>
    </xf>
    <xf numFmtId="0" fontId="7" fillId="0" borderId="13" xfId="0" applyFont="1" applyBorder="1" applyAlignment="1">
      <alignment wrapText="1"/>
    </xf>
    <xf numFmtId="49" fontId="7" fillId="0" borderId="13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49" fontId="7" fillId="0" borderId="12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6" fillId="0" borderId="7" xfId="0" applyFont="1" applyBorder="1" applyAlignment="1">
      <alignment vertical="center" wrapText="1"/>
    </xf>
    <xf numFmtId="49" fontId="7" fillId="0" borderId="7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/>
    </xf>
    <xf numFmtId="0" fontId="7" fillId="3" borderId="11" xfId="0" applyFont="1" applyFill="1" applyBorder="1" applyAlignment="1">
      <alignment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6" fillId="0" borderId="13" xfId="0" applyFont="1" applyBorder="1" applyAlignment="1">
      <alignment/>
    </xf>
    <xf numFmtId="0" fontId="7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6" xfId="0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181" fontId="7" fillId="0" borderId="6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0" fontId="16" fillId="0" borderId="3" xfId="0" applyFont="1" applyBorder="1" applyAlignment="1">
      <alignment horizontal="center" vertical="center"/>
    </xf>
    <xf numFmtId="182" fontId="10" fillId="0" borderId="3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/>
    </xf>
    <xf numFmtId="182" fontId="16" fillId="5" borderId="20" xfId="0" applyNumberFormat="1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182" fontId="10" fillId="0" borderId="19" xfId="0" applyNumberFormat="1" applyFont="1" applyBorder="1" applyAlignment="1">
      <alignment vertical="center" wrapText="1"/>
    </xf>
    <xf numFmtId="49" fontId="18" fillId="0" borderId="19" xfId="0" applyNumberFormat="1" applyFont="1" applyFill="1" applyBorder="1" applyAlignment="1">
      <alignment horizontal="left" vertical="center" wrapText="1"/>
    </xf>
    <xf numFmtId="182" fontId="10" fillId="0" borderId="19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wrapText="1"/>
    </xf>
    <xf numFmtId="0" fontId="16" fillId="0" borderId="19" xfId="0" applyFont="1" applyBorder="1" applyAlignment="1">
      <alignment horizontal="left"/>
    </xf>
    <xf numFmtId="0" fontId="16" fillId="0" borderId="19" xfId="0" applyFont="1" applyBorder="1" applyAlignment="1">
      <alignment horizontal="left" wrapText="1"/>
    </xf>
    <xf numFmtId="0" fontId="18" fillId="0" borderId="19" xfId="0" applyFont="1" applyBorder="1" applyAlignment="1">
      <alignment horizontal="left" wrapText="1"/>
    </xf>
    <xf numFmtId="0" fontId="18" fillId="0" borderId="19" xfId="0" applyFont="1" applyBorder="1" applyAlignment="1">
      <alignment horizontal="right" wrapText="1"/>
    </xf>
    <xf numFmtId="0" fontId="16" fillId="0" borderId="19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8" fillId="0" borderId="19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 horizontal="justify" wrapText="1"/>
    </xf>
    <xf numFmtId="0" fontId="16" fillId="0" borderId="19" xfId="0" applyFont="1" applyFill="1" applyBorder="1" applyAlignment="1">
      <alignment horizontal="justify" vertical="center" wrapText="1"/>
    </xf>
    <xf numFmtId="0" fontId="16" fillId="0" borderId="19" xfId="0" applyFont="1" applyBorder="1" applyAlignment="1">
      <alignment horizontal="justify"/>
    </xf>
    <xf numFmtId="0" fontId="16" fillId="0" borderId="19" xfId="0" applyFont="1" applyBorder="1" applyAlignment="1">
      <alignment horizontal="justify" vertical="center" wrapText="1"/>
    </xf>
    <xf numFmtId="0" fontId="18" fillId="0" borderId="19" xfId="0" applyFont="1" applyBorder="1" applyAlignment="1">
      <alignment vertical="center" wrapText="1"/>
    </xf>
    <xf numFmtId="0" fontId="18" fillId="0" borderId="19" xfId="0" applyFont="1" applyBorder="1" applyAlignment="1">
      <alignment horizontal="right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0" fillId="5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justify"/>
    </xf>
    <xf numFmtId="0" fontId="13" fillId="5" borderId="0" xfId="0" applyFont="1" applyFill="1" applyAlignment="1">
      <alignment/>
    </xf>
    <xf numFmtId="0" fontId="16" fillId="0" borderId="0" xfId="0" applyFont="1" applyAlignment="1">
      <alignment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18" fillId="0" borderId="19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3" fillId="0" borderId="0" xfId="0" applyFont="1" applyAlignment="1">
      <alignment/>
    </xf>
    <xf numFmtId="0" fontId="16" fillId="0" borderId="25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 wrapText="1"/>
    </xf>
    <xf numFmtId="182" fontId="10" fillId="0" borderId="29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82" fontId="20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182" fontId="16" fillId="5" borderId="19" xfId="0" applyNumberFormat="1" applyFont="1" applyFill="1" applyBorder="1" applyAlignment="1">
      <alignment horizontal="center" vertical="center" wrapText="1"/>
    </xf>
    <xf numFmtId="182" fontId="16" fillId="0" borderId="19" xfId="0" applyNumberFormat="1" applyFont="1" applyBorder="1" applyAlignment="1">
      <alignment horizontal="center" vertical="center" wrapText="1"/>
    </xf>
    <xf numFmtId="182" fontId="16" fillId="0" borderId="3" xfId="0" applyNumberFormat="1" applyFont="1" applyFill="1" applyBorder="1" applyAlignment="1">
      <alignment horizontal="center" vertical="center" wrapText="1"/>
    </xf>
    <xf numFmtId="182" fontId="7" fillId="0" borderId="19" xfId="0" applyNumberFormat="1" applyFont="1" applyFill="1" applyBorder="1" applyAlignment="1">
      <alignment horizontal="center" vertical="center"/>
    </xf>
    <xf numFmtId="182" fontId="16" fillId="0" borderId="20" xfId="0" applyNumberFormat="1" applyFont="1" applyBorder="1" applyAlignment="1">
      <alignment horizontal="center" vertical="center"/>
    </xf>
    <xf numFmtId="3" fontId="16" fillId="5" borderId="19" xfId="0" applyNumberFormat="1" applyFont="1" applyFill="1" applyBorder="1" applyAlignment="1">
      <alignment horizontal="center" vertical="center" wrapText="1"/>
    </xf>
    <xf numFmtId="183" fontId="16" fillId="5" borderId="19" xfId="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182" fontId="16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82" fontId="16" fillId="5" borderId="22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/>
    </xf>
    <xf numFmtId="0" fontId="18" fillId="0" borderId="21" xfId="0" applyFont="1" applyFill="1" applyBorder="1" applyAlignment="1">
      <alignment horizontal="left" vertical="center" wrapText="1"/>
    </xf>
    <xf numFmtId="4" fontId="16" fillId="5" borderId="19" xfId="0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183" fontId="16" fillId="5" borderId="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/>
    </xf>
    <xf numFmtId="183" fontId="16" fillId="0" borderId="3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13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0" xfId="0" applyFont="1" applyBorder="1" applyAlignment="1">
      <alignment/>
    </xf>
    <xf numFmtId="0" fontId="23" fillId="0" borderId="0" xfId="0" applyFont="1" applyAlignment="1">
      <alignment/>
    </xf>
    <xf numFmtId="2" fontId="7" fillId="0" borderId="6" xfId="0" applyNumberFormat="1" applyFont="1" applyBorder="1" applyAlignment="1">
      <alignment horizontal="center"/>
    </xf>
    <xf numFmtId="180" fontId="7" fillId="0" borderId="6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183" fontId="16" fillId="0" borderId="19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181" fontId="7" fillId="0" borderId="12" xfId="0" applyNumberFormat="1" applyFont="1" applyBorder="1" applyAlignment="1">
      <alignment horizontal="center"/>
    </xf>
    <xf numFmtId="0" fontId="13" fillId="0" borderId="0" xfId="0" applyFont="1" applyFill="1" applyAlignment="1">
      <alignment vertical="justify"/>
    </xf>
    <xf numFmtId="0" fontId="13" fillId="0" borderId="0" xfId="0" applyFont="1" applyFill="1" applyAlignment="1">
      <alignment horizontal="left" vertical="top"/>
    </xf>
    <xf numFmtId="0" fontId="16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left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4" fontId="13" fillId="0" borderId="0" xfId="20" applyNumberFormat="1" applyFont="1" applyFill="1" applyAlignment="1">
      <alignment horizontal="center"/>
    </xf>
    <xf numFmtId="4" fontId="16" fillId="0" borderId="0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4" fontId="22" fillId="0" borderId="0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80" fontId="1" fillId="0" borderId="3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vertical="center"/>
    </xf>
    <xf numFmtId="180" fontId="1" fillId="0" borderId="3" xfId="0" applyNumberFormat="1" applyFont="1" applyFill="1" applyBorder="1" applyAlignment="1">
      <alignment vertical="center"/>
    </xf>
    <xf numFmtId="1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81" fontId="1" fillId="0" borderId="3" xfId="0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181" fontId="1" fillId="0" borderId="3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3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31" xfId="0" applyFont="1" applyBorder="1" applyAlignment="1">
      <alignment vertic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8" xfId="0" applyFont="1" applyBorder="1" applyAlignment="1">
      <alignment horizontal="center" vertical="justify" wrapText="1"/>
    </xf>
    <xf numFmtId="0" fontId="6" fillId="0" borderId="9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3" xfId="16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8"/>
  <sheetViews>
    <sheetView tabSelected="1" zoomScale="75" zoomScaleNormal="75" workbookViewId="0" topLeftCell="A22">
      <selection activeCell="C174" sqref="C174"/>
    </sheetView>
  </sheetViews>
  <sheetFormatPr defaultColWidth="9.140625" defaultRowHeight="12.75"/>
  <cols>
    <col min="1" max="1" width="70.140625" style="14" customWidth="1"/>
    <col min="2" max="2" width="14.28125" style="14" customWidth="1"/>
    <col min="3" max="3" width="18.421875" style="142" customWidth="1"/>
    <col min="4" max="4" width="18.7109375" style="14" customWidth="1"/>
    <col min="5" max="5" width="20.28125" style="14" customWidth="1"/>
    <col min="6" max="6" width="16.28125" style="14" customWidth="1"/>
    <col min="7" max="7" width="19.7109375" style="14" customWidth="1"/>
    <col min="8" max="8" width="10.7109375" style="14" customWidth="1"/>
    <col min="9" max="9" width="18.00390625" style="14" customWidth="1"/>
    <col min="10" max="10" width="12.421875" style="14" customWidth="1"/>
    <col min="11" max="11" width="12.7109375" style="14" customWidth="1"/>
    <col min="12" max="12" width="11.57421875" style="14" customWidth="1"/>
    <col min="13" max="16384" width="9.140625" style="14" customWidth="1"/>
  </cols>
  <sheetData>
    <row r="1" spans="1:6" ht="51" customHeight="1">
      <c r="A1" s="245" t="s">
        <v>252</v>
      </c>
      <c r="B1" s="245"/>
      <c r="C1" s="245"/>
      <c r="D1" s="245"/>
      <c r="E1" s="245"/>
      <c r="F1" s="143"/>
    </row>
    <row r="2" spans="1:5" ht="15.75" customHeight="1">
      <c r="A2" s="246"/>
      <c r="B2" s="246"/>
      <c r="C2" s="246"/>
      <c r="D2" s="246"/>
      <c r="E2" s="246"/>
    </row>
    <row r="3" spans="1:6" ht="104.25" customHeight="1">
      <c r="A3" s="158" t="s">
        <v>325</v>
      </c>
      <c r="B3" s="159" t="s">
        <v>326</v>
      </c>
      <c r="C3" s="160" t="s">
        <v>217</v>
      </c>
      <c r="D3" s="161" t="s">
        <v>218</v>
      </c>
      <c r="E3" s="156" t="s">
        <v>219</v>
      </c>
      <c r="F3" s="12"/>
    </row>
    <row r="4" spans="1:5" ht="29.25" customHeight="1">
      <c r="A4" s="250" t="s">
        <v>327</v>
      </c>
      <c r="B4" s="251"/>
      <c r="C4" s="251"/>
      <c r="D4" s="251"/>
      <c r="E4" s="252"/>
    </row>
    <row r="5" spans="1:5" ht="49.5" customHeight="1">
      <c r="A5" s="144" t="s">
        <v>328</v>
      </c>
      <c r="B5" s="103" t="s">
        <v>329</v>
      </c>
      <c r="C5" s="111">
        <v>6055.408</v>
      </c>
      <c r="D5" s="178">
        <v>6255.3</v>
      </c>
      <c r="E5" s="104">
        <v>96.80443783671447</v>
      </c>
    </row>
    <row r="6" spans="1:5" ht="18.75">
      <c r="A6" s="105" t="s">
        <v>280</v>
      </c>
      <c r="B6" s="106"/>
      <c r="C6" s="111"/>
      <c r="D6" s="179"/>
      <c r="E6" s="104"/>
    </row>
    <row r="7" spans="1:5" ht="15.75">
      <c r="A7" s="107" t="s">
        <v>281</v>
      </c>
      <c r="B7" s="108" t="s">
        <v>329</v>
      </c>
      <c r="C7" s="111">
        <v>46.396</v>
      </c>
      <c r="D7" s="178">
        <v>44.486999999999995</v>
      </c>
      <c r="E7" s="104">
        <v>104.29114123227012</v>
      </c>
    </row>
    <row r="8" spans="1:5" ht="15.75">
      <c r="A8" s="109" t="s">
        <v>213</v>
      </c>
      <c r="B8" s="108" t="s">
        <v>329</v>
      </c>
      <c r="C8" s="111">
        <v>1477.3570000000002</v>
      </c>
      <c r="D8" s="178">
        <v>1179.342</v>
      </c>
      <c r="E8" s="104">
        <v>125.26959948852836</v>
      </c>
    </row>
    <row r="9" spans="1:5" ht="15.75">
      <c r="A9" s="110" t="s">
        <v>255</v>
      </c>
      <c r="B9" s="108" t="s">
        <v>329</v>
      </c>
      <c r="C9" s="111">
        <v>183.918</v>
      </c>
      <c r="D9" s="178">
        <v>151.261</v>
      </c>
      <c r="E9" s="104">
        <v>121.58983478887487</v>
      </c>
    </row>
    <row r="10" spans="1:5" ht="15.75">
      <c r="A10" s="110" t="s">
        <v>256</v>
      </c>
      <c r="B10" s="108" t="s">
        <v>329</v>
      </c>
      <c r="C10" s="111">
        <v>2887.9339999999997</v>
      </c>
      <c r="D10" s="178">
        <v>3579.1</v>
      </c>
      <c r="E10" s="104">
        <v>80.6888323880305</v>
      </c>
    </row>
    <row r="11" spans="1:5" ht="15.75">
      <c r="A11" s="110" t="s">
        <v>61</v>
      </c>
      <c r="B11" s="108" t="s">
        <v>329</v>
      </c>
      <c r="C11" s="111">
        <v>254.07199999999997</v>
      </c>
      <c r="D11" s="178">
        <v>236.136</v>
      </c>
      <c r="E11" s="104">
        <v>107.59562286140189</v>
      </c>
    </row>
    <row r="12" spans="1:5" ht="15.75">
      <c r="A12" s="110" t="s">
        <v>257</v>
      </c>
      <c r="B12" s="108" t="s">
        <v>329</v>
      </c>
      <c r="C12" s="111">
        <v>95.98599999999999</v>
      </c>
      <c r="D12" s="178">
        <v>82.184</v>
      </c>
      <c r="E12" s="104">
        <v>116.79402316752652</v>
      </c>
    </row>
    <row r="13" spans="1:5" ht="56.25" customHeight="1">
      <c r="A13" s="109" t="s">
        <v>150</v>
      </c>
      <c r="B13" s="108" t="s">
        <v>329</v>
      </c>
      <c r="C13" s="111">
        <v>794.039</v>
      </c>
      <c r="D13" s="178">
        <v>668.8640000000003</v>
      </c>
      <c r="E13" s="104">
        <v>118.71456678786714</v>
      </c>
    </row>
    <row r="14" spans="1:5" ht="15.75">
      <c r="A14" s="110" t="s">
        <v>151</v>
      </c>
      <c r="B14" s="108" t="s">
        <v>329</v>
      </c>
      <c r="C14" s="111">
        <v>62.24400000000001</v>
      </c>
      <c r="D14" s="178">
        <v>63.565</v>
      </c>
      <c r="E14" s="104">
        <v>97.9218123180996</v>
      </c>
    </row>
    <row r="15" spans="1:5" ht="15.75">
      <c r="A15" s="110" t="s">
        <v>336</v>
      </c>
      <c r="B15" s="108" t="s">
        <v>329</v>
      </c>
      <c r="C15" s="111">
        <v>253.46199999999996</v>
      </c>
      <c r="D15" s="178">
        <v>250.4</v>
      </c>
      <c r="E15" s="104">
        <v>101.2228434504792</v>
      </c>
    </row>
    <row r="16" spans="1:5" ht="22.5" customHeight="1">
      <c r="A16" s="144" t="s">
        <v>44</v>
      </c>
      <c r="B16" s="108" t="s">
        <v>95</v>
      </c>
      <c r="C16" s="111">
        <v>91.50044576073982</v>
      </c>
      <c r="D16" s="178">
        <v>51.053828375904196</v>
      </c>
      <c r="E16" s="104">
        <v>179.22347583227503</v>
      </c>
    </row>
    <row r="17" spans="1:5" ht="33" customHeight="1">
      <c r="A17" s="144" t="s">
        <v>152</v>
      </c>
      <c r="B17" s="108" t="s">
        <v>329</v>
      </c>
      <c r="C17" s="111">
        <v>1362.5610000000001</v>
      </c>
      <c r="D17" s="178">
        <v>1474.0787999999995</v>
      </c>
      <c r="E17" s="104">
        <v>92.43474636498405</v>
      </c>
    </row>
    <row r="18" spans="1:5" ht="15.75">
      <c r="A18" s="145" t="s">
        <v>220</v>
      </c>
      <c r="B18" s="108" t="s">
        <v>329</v>
      </c>
      <c r="C18" s="111">
        <v>276.489</v>
      </c>
      <c r="D18" s="178">
        <v>178.367</v>
      </c>
      <c r="E18" s="104">
        <v>155.01129693272858</v>
      </c>
    </row>
    <row r="19" spans="1:5" ht="15.75">
      <c r="A19" s="145" t="s">
        <v>270</v>
      </c>
      <c r="B19" s="108" t="s">
        <v>329</v>
      </c>
      <c r="C19" s="111">
        <v>51.16</v>
      </c>
      <c r="D19" s="178">
        <v>12.794</v>
      </c>
      <c r="E19" s="104">
        <v>399.87494137877127</v>
      </c>
    </row>
    <row r="20" spans="1:5" ht="15.75">
      <c r="A20" s="145" t="s">
        <v>271</v>
      </c>
      <c r="B20" s="112"/>
      <c r="C20" s="111">
        <v>91.17647058823529</v>
      </c>
      <c r="D20" s="178">
        <v>92.56756756756756</v>
      </c>
      <c r="E20" s="104">
        <v>98.49720910261914</v>
      </c>
    </row>
    <row r="21" spans="1:5" ht="15.75">
      <c r="A21" s="145" t="s">
        <v>272</v>
      </c>
      <c r="B21" s="112"/>
      <c r="C21" s="111">
        <v>8.823529411764707</v>
      </c>
      <c r="D21" s="178">
        <v>7.4324324324324325</v>
      </c>
      <c r="E21" s="104">
        <v>118.71657754010695</v>
      </c>
    </row>
    <row r="22" spans="1:5" ht="47.25">
      <c r="A22" s="145" t="s">
        <v>205</v>
      </c>
      <c r="B22" s="108" t="s">
        <v>329</v>
      </c>
      <c r="C22" s="111">
        <v>507.448</v>
      </c>
      <c r="D22" s="178">
        <v>484.209</v>
      </c>
      <c r="E22" s="104">
        <v>104.79937382411313</v>
      </c>
    </row>
    <row r="23" spans="1:5" ht="47.25">
      <c r="A23" s="145" t="s">
        <v>47</v>
      </c>
      <c r="B23" s="108" t="s">
        <v>329</v>
      </c>
      <c r="C23" s="111">
        <v>508.841</v>
      </c>
      <c r="D23" s="178">
        <v>484.163</v>
      </c>
      <c r="E23" s="104">
        <v>105.09704376418685</v>
      </c>
    </row>
    <row r="24" spans="1:5" ht="31.5">
      <c r="A24" s="145" t="s">
        <v>214</v>
      </c>
      <c r="B24" s="112" t="s">
        <v>60</v>
      </c>
      <c r="C24" s="111">
        <v>7688.859003611417</v>
      </c>
      <c r="D24" s="180">
        <v>7266.005342617882</v>
      </c>
      <c r="E24" s="104">
        <v>105.81961670896851</v>
      </c>
    </row>
    <row r="25" spans="1:5" ht="27" customHeight="1">
      <c r="A25" s="253" t="s">
        <v>143</v>
      </c>
      <c r="B25" s="254"/>
      <c r="C25" s="254"/>
      <c r="D25" s="254"/>
      <c r="E25" s="255"/>
    </row>
    <row r="26" spans="1:5" ht="37.5" customHeight="1">
      <c r="A26" s="113" t="s">
        <v>45</v>
      </c>
      <c r="B26" s="121" t="s">
        <v>76</v>
      </c>
      <c r="C26" s="176">
        <v>102.85495940275399</v>
      </c>
      <c r="D26" s="177">
        <v>104.57106876148181</v>
      </c>
      <c r="E26" s="104"/>
    </row>
    <row r="27" spans="1:5" ht="63" customHeight="1">
      <c r="A27" s="113" t="s">
        <v>75</v>
      </c>
      <c r="B27" s="108" t="s">
        <v>329</v>
      </c>
      <c r="C27" s="176">
        <v>3110.9902</v>
      </c>
      <c r="D27" s="177">
        <v>3417.008</v>
      </c>
      <c r="E27" s="104">
        <v>91.04427616206928</v>
      </c>
    </row>
    <row r="28" spans="1:5" ht="1.5" customHeight="1" hidden="1">
      <c r="A28" s="113"/>
      <c r="B28" s="121"/>
      <c r="C28" s="176"/>
      <c r="D28" s="177"/>
      <c r="E28" s="104"/>
    </row>
    <row r="29" spans="1:5" ht="30" customHeight="1">
      <c r="A29" s="114" t="s">
        <v>273</v>
      </c>
      <c r="B29" s="108"/>
      <c r="C29" s="176"/>
      <c r="D29" s="177"/>
      <c r="E29" s="104"/>
    </row>
    <row r="30" spans="1:5" ht="22.5" customHeight="1">
      <c r="A30" s="146" t="s">
        <v>77</v>
      </c>
      <c r="B30" s="108"/>
      <c r="C30" s="176"/>
      <c r="D30" s="177"/>
      <c r="E30" s="104"/>
    </row>
    <row r="31" spans="1:5" ht="36.75" customHeight="1">
      <c r="A31" s="116" t="s">
        <v>140</v>
      </c>
      <c r="B31" s="108" t="s">
        <v>329</v>
      </c>
      <c r="C31" s="176">
        <v>183.918</v>
      </c>
      <c r="D31" s="177">
        <v>151.261</v>
      </c>
      <c r="E31" s="104">
        <v>121.58983478887487</v>
      </c>
    </row>
    <row r="32" spans="1:5" ht="23.25" customHeight="1">
      <c r="A32" s="116" t="s">
        <v>141</v>
      </c>
      <c r="B32" s="108" t="s">
        <v>76</v>
      </c>
      <c r="C32" s="176">
        <v>149.28073071190244</v>
      </c>
      <c r="D32" s="177">
        <v>94.51576133538792</v>
      </c>
      <c r="E32" s="115"/>
    </row>
    <row r="33" spans="1:5" ht="19.5" customHeight="1">
      <c r="A33" s="146" t="s">
        <v>142</v>
      </c>
      <c r="B33" s="108"/>
      <c r="C33" s="176"/>
      <c r="D33" s="177"/>
      <c r="E33" s="104"/>
    </row>
    <row r="34" spans="1:5" ht="39" customHeight="1">
      <c r="A34" s="116" t="s">
        <v>140</v>
      </c>
      <c r="B34" s="108" t="s">
        <v>329</v>
      </c>
      <c r="C34" s="176">
        <v>2452.914</v>
      </c>
      <c r="D34" s="177">
        <v>2745.1</v>
      </c>
      <c r="E34" s="104">
        <v>89.35608903136499</v>
      </c>
    </row>
    <row r="35" spans="1:5" ht="21.75" customHeight="1">
      <c r="A35" s="116" t="s">
        <v>141</v>
      </c>
      <c r="B35" s="108" t="s">
        <v>76</v>
      </c>
      <c r="C35" s="176">
        <v>102.20085290862984</v>
      </c>
      <c r="D35" s="177">
        <v>108.28720559269091</v>
      </c>
      <c r="E35" s="104"/>
    </row>
    <row r="36" spans="1:5" ht="37.5" customHeight="1">
      <c r="A36" s="146" t="s">
        <v>175</v>
      </c>
      <c r="B36" s="108"/>
      <c r="C36" s="176"/>
      <c r="D36" s="177"/>
      <c r="E36" s="115"/>
    </row>
    <row r="37" spans="1:5" ht="39" customHeight="1">
      <c r="A37" s="116" t="s">
        <v>140</v>
      </c>
      <c r="B37" s="108" t="s">
        <v>329</v>
      </c>
      <c r="C37" s="176">
        <v>474.15819999999997</v>
      </c>
      <c r="D37" s="177">
        <v>520.647</v>
      </c>
      <c r="E37" s="104">
        <v>91.07095594519893</v>
      </c>
    </row>
    <row r="38" spans="1:5" ht="15.75">
      <c r="A38" s="116" t="s">
        <v>141</v>
      </c>
      <c r="B38" s="108" t="s">
        <v>76</v>
      </c>
      <c r="C38" s="176">
        <v>91.75078000060678</v>
      </c>
      <c r="D38" s="177">
        <v>85.29333197853248</v>
      </c>
      <c r="E38" s="104"/>
    </row>
    <row r="39" spans="1:5" ht="15.75">
      <c r="A39" s="147" t="s">
        <v>176</v>
      </c>
      <c r="B39" s="118"/>
      <c r="C39" s="176"/>
      <c r="D39" s="177"/>
      <c r="E39" s="104"/>
    </row>
    <row r="40" spans="1:5" ht="15.75">
      <c r="A40" s="119" t="s">
        <v>312</v>
      </c>
      <c r="B40" s="108" t="s">
        <v>329</v>
      </c>
      <c r="C40" s="176">
        <v>46.396</v>
      </c>
      <c r="D40" s="177">
        <v>44.486999999999995</v>
      </c>
      <c r="E40" s="104">
        <v>104.29114123227012</v>
      </c>
    </row>
    <row r="41" spans="1:5" ht="31.5">
      <c r="A41" s="119" t="s">
        <v>168</v>
      </c>
      <c r="B41" s="108" t="s">
        <v>76</v>
      </c>
      <c r="C41" s="176" t="s">
        <v>254</v>
      </c>
      <c r="D41" s="177">
        <v>0</v>
      </c>
      <c r="E41" s="104"/>
    </row>
    <row r="42" spans="1:5" ht="15.75">
      <c r="A42" s="148" t="s">
        <v>257</v>
      </c>
      <c r="B42" s="118"/>
      <c r="C42" s="176"/>
      <c r="D42" s="177"/>
      <c r="E42" s="104"/>
    </row>
    <row r="43" spans="1:5" ht="31.5">
      <c r="A43" s="120" t="s">
        <v>169</v>
      </c>
      <c r="B43" s="108" t="s">
        <v>329</v>
      </c>
      <c r="C43" s="176">
        <v>101.38</v>
      </c>
      <c r="D43" s="177">
        <v>87.90199999999999</v>
      </c>
      <c r="E43" s="104">
        <v>115.33298445996681</v>
      </c>
    </row>
    <row r="44" spans="1:5" ht="15.75">
      <c r="A44" s="120" t="s">
        <v>170</v>
      </c>
      <c r="B44" s="108" t="s">
        <v>171</v>
      </c>
      <c r="C44" s="176">
        <v>7408</v>
      </c>
      <c r="D44" s="177">
        <v>5519</v>
      </c>
      <c r="E44" s="104">
        <v>134.22721507519478</v>
      </c>
    </row>
    <row r="45" spans="1:5" ht="15.75">
      <c r="A45" s="120" t="s">
        <v>310</v>
      </c>
      <c r="B45" s="108" t="s">
        <v>171</v>
      </c>
      <c r="C45" s="182">
        <v>0.1119388325601777</v>
      </c>
      <c r="D45" s="208">
        <v>0.08282558453642284</v>
      </c>
      <c r="E45" s="104">
        <v>135.15006647608047</v>
      </c>
    </row>
    <row r="46" spans="1:5" ht="15.75">
      <c r="A46" s="148" t="s">
        <v>172</v>
      </c>
      <c r="B46" s="118"/>
      <c r="C46" s="176"/>
      <c r="D46" s="177"/>
      <c r="E46" s="104"/>
    </row>
    <row r="47" spans="1:5" ht="15.75">
      <c r="A47" s="120" t="s">
        <v>0</v>
      </c>
      <c r="B47" s="108" t="s">
        <v>1</v>
      </c>
      <c r="C47" s="176" t="s">
        <v>254</v>
      </c>
      <c r="D47" s="177" t="s">
        <v>254</v>
      </c>
      <c r="E47" s="104"/>
    </row>
    <row r="48" spans="1:5" ht="35.25" customHeight="1">
      <c r="A48" s="120" t="s">
        <v>241</v>
      </c>
      <c r="B48" s="121" t="s">
        <v>242</v>
      </c>
      <c r="C48" s="176" t="s">
        <v>254</v>
      </c>
      <c r="D48" s="177" t="s">
        <v>254</v>
      </c>
      <c r="E48" s="104"/>
    </row>
    <row r="49" spans="1:5" ht="15.75">
      <c r="A49" s="147" t="s">
        <v>243</v>
      </c>
      <c r="B49" s="118"/>
      <c r="C49" s="176"/>
      <c r="D49" s="177"/>
      <c r="E49" s="175"/>
    </row>
    <row r="50" spans="1:5" ht="15.75">
      <c r="A50" s="119" t="s">
        <v>292</v>
      </c>
      <c r="B50" s="108" t="s">
        <v>329</v>
      </c>
      <c r="C50" s="176">
        <v>4400</v>
      </c>
      <c r="D50" s="177">
        <v>4056</v>
      </c>
      <c r="E50" s="104">
        <v>108.48126232741618</v>
      </c>
    </row>
    <row r="51" spans="1:5" ht="27" customHeight="1">
      <c r="A51" s="119" t="s">
        <v>293</v>
      </c>
      <c r="B51" s="108" t="s">
        <v>76</v>
      </c>
      <c r="C51" s="176" t="s">
        <v>254</v>
      </c>
      <c r="D51" s="177" t="s">
        <v>254</v>
      </c>
      <c r="E51" s="104"/>
    </row>
    <row r="52" spans="1:5" ht="27" customHeight="1">
      <c r="A52" s="147" t="s">
        <v>294</v>
      </c>
      <c r="B52" s="118"/>
      <c r="C52" s="176"/>
      <c r="D52" s="177"/>
      <c r="E52" s="104"/>
    </row>
    <row r="53" spans="1:5" ht="33.75" customHeight="1">
      <c r="A53" s="119" t="s">
        <v>295</v>
      </c>
      <c r="B53" s="108" t="s">
        <v>296</v>
      </c>
      <c r="C53" s="181">
        <v>115</v>
      </c>
      <c r="D53" s="183">
        <v>127</v>
      </c>
      <c r="E53" s="104">
        <v>90.5511811023622</v>
      </c>
    </row>
    <row r="54" spans="1:5" ht="17.25" customHeight="1">
      <c r="A54" s="119" t="s">
        <v>258</v>
      </c>
      <c r="B54" s="108"/>
      <c r="C54" s="176"/>
      <c r="D54" s="183"/>
      <c r="E54" s="104"/>
    </row>
    <row r="55" spans="1:5" ht="24" customHeight="1">
      <c r="A55" s="119" t="s">
        <v>281</v>
      </c>
      <c r="B55" s="108" t="s">
        <v>296</v>
      </c>
      <c r="C55" s="181">
        <v>9</v>
      </c>
      <c r="D55" s="183">
        <v>10</v>
      </c>
      <c r="E55" s="104">
        <v>90</v>
      </c>
    </row>
    <row r="56" spans="1:5" ht="21.75" customHeight="1">
      <c r="A56" s="119" t="s">
        <v>259</v>
      </c>
      <c r="B56" s="108" t="s">
        <v>296</v>
      </c>
      <c r="C56" s="181">
        <v>4</v>
      </c>
      <c r="D56" s="183">
        <v>5</v>
      </c>
      <c r="E56" s="104">
        <v>80</v>
      </c>
    </row>
    <row r="57" spans="1:5" ht="23.25" customHeight="1">
      <c r="A57" s="119" t="s">
        <v>255</v>
      </c>
      <c r="B57" s="108" t="s">
        <v>296</v>
      </c>
      <c r="C57" s="181">
        <v>0</v>
      </c>
      <c r="D57" s="183">
        <v>1</v>
      </c>
      <c r="E57" s="104">
        <v>0</v>
      </c>
    </row>
    <row r="58" spans="1:5" ht="21" customHeight="1">
      <c r="A58" s="119" t="s">
        <v>256</v>
      </c>
      <c r="B58" s="108" t="s">
        <v>296</v>
      </c>
      <c r="C58" s="181">
        <v>12</v>
      </c>
      <c r="D58" s="183">
        <v>12</v>
      </c>
      <c r="E58" s="104">
        <v>100</v>
      </c>
    </row>
    <row r="59" spans="1:5" ht="20.25" customHeight="1">
      <c r="A59" s="119" t="s">
        <v>61</v>
      </c>
      <c r="B59" s="108" t="s">
        <v>296</v>
      </c>
      <c r="C59" s="181">
        <v>3</v>
      </c>
      <c r="D59" s="183">
        <v>4</v>
      </c>
      <c r="E59" s="104">
        <v>75</v>
      </c>
    </row>
    <row r="60" spans="1:5" ht="24" customHeight="1">
      <c r="A60" s="119" t="s">
        <v>257</v>
      </c>
      <c r="B60" s="108" t="s">
        <v>296</v>
      </c>
      <c r="C60" s="181">
        <v>3</v>
      </c>
      <c r="D60" s="183">
        <v>3</v>
      </c>
      <c r="E60" s="104">
        <v>100</v>
      </c>
    </row>
    <row r="61" spans="1:5" ht="21.75" customHeight="1">
      <c r="A61" s="119" t="s">
        <v>243</v>
      </c>
      <c r="B61" s="108" t="s">
        <v>296</v>
      </c>
      <c r="C61" s="181">
        <v>49</v>
      </c>
      <c r="D61" s="183">
        <v>55</v>
      </c>
      <c r="E61" s="104">
        <v>89.0909090909091</v>
      </c>
    </row>
    <row r="62" spans="1:5" ht="21" customHeight="1">
      <c r="A62" s="119" t="s">
        <v>151</v>
      </c>
      <c r="B62" s="108" t="s">
        <v>296</v>
      </c>
      <c r="C62" s="181">
        <v>5</v>
      </c>
      <c r="D62" s="183">
        <v>5</v>
      </c>
      <c r="E62" s="104">
        <v>100</v>
      </c>
    </row>
    <row r="63" spans="1:5" ht="21" customHeight="1">
      <c r="A63" s="119" t="s">
        <v>336</v>
      </c>
      <c r="B63" s="108" t="s">
        <v>296</v>
      </c>
      <c r="C63" s="181">
        <v>30</v>
      </c>
      <c r="D63" s="183">
        <v>32</v>
      </c>
      <c r="E63" s="104">
        <v>93.75</v>
      </c>
    </row>
    <row r="64" spans="1:5" ht="32.25" customHeight="1">
      <c r="A64" s="119" t="s">
        <v>119</v>
      </c>
      <c r="B64" s="108" t="s">
        <v>76</v>
      </c>
      <c r="C64" s="176">
        <v>22.50155563423637</v>
      </c>
      <c r="D64" s="184">
        <v>43.33077948199145</v>
      </c>
      <c r="E64" s="104">
        <v>51.92972732832596</v>
      </c>
    </row>
    <row r="65" spans="1:5" ht="23.25" customHeight="1">
      <c r="A65" s="113" t="s">
        <v>318</v>
      </c>
      <c r="B65" s="108" t="s">
        <v>296</v>
      </c>
      <c r="C65" s="181">
        <v>84</v>
      </c>
      <c r="D65" s="183">
        <v>95</v>
      </c>
      <c r="E65" s="117">
        <v>88.42105263157895</v>
      </c>
    </row>
    <row r="66" spans="1:5" ht="32.25" customHeight="1">
      <c r="A66" s="119" t="s">
        <v>290</v>
      </c>
      <c r="B66" s="108"/>
      <c r="C66" s="190">
        <v>8.820099322787165</v>
      </c>
      <c r="D66" s="184">
        <v>14.643665425720668</v>
      </c>
      <c r="E66" s="117">
        <v>60.231499876357596</v>
      </c>
    </row>
    <row r="67" spans="1:5" ht="19.5" customHeight="1">
      <c r="A67" s="189" t="s">
        <v>120</v>
      </c>
      <c r="B67" s="108" t="s">
        <v>296</v>
      </c>
      <c r="C67" s="181">
        <v>1316</v>
      </c>
      <c r="D67" s="183">
        <v>1259</v>
      </c>
      <c r="E67" s="117">
        <v>104.52740270055601</v>
      </c>
    </row>
    <row r="68" spans="1:5" ht="31.5">
      <c r="A68" s="149" t="s">
        <v>50</v>
      </c>
      <c r="B68" s="108" t="s">
        <v>95</v>
      </c>
      <c r="C68" s="181">
        <v>1360123</v>
      </c>
      <c r="D68" s="183">
        <v>1261847</v>
      </c>
      <c r="E68" s="117">
        <v>107.78826593081412</v>
      </c>
    </row>
    <row r="69" spans="1:5" ht="15.75">
      <c r="A69" s="150" t="s">
        <v>288</v>
      </c>
      <c r="B69" s="103"/>
      <c r="C69" s="181">
        <v>110760</v>
      </c>
      <c r="D69" s="183">
        <v>168736</v>
      </c>
      <c r="E69" s="104">
        <v>65.64100132751754</v>
      </c>
    </row>
    <row r="70" spans="1:5" ht="15.75">
      <c r="A70" s="150" t="s">
        <v>266</v>
      </c>
      <c r="B70" s="103"/>
      <c r="C70" s="181">
        <v>188971</v>
      </c>
      <c r="D70" s="183">
        <v>687239</v>
      </c>
      <c r="E70" s="104">
        <v>27.49712981946601</v>
      </c>
    </row>
    <row r="71" spans="1:5" ht="17.25" customHeight="1">
      <c r="A71" s="150" t="s">
        <v>267</v>
      </c>
      <c r="B71" s="103"/>
      <c r="C71" s="181">
        <v>1060392</v>
      </c>
      <c r="D71" s="183">
        <v>405872</v>
      </c>
      <c r="E71" s="104">
        <v>261.262664091142</v>
      </c>
    </row>
    <row r="72" spans="1:5" ht="16.5" customHeight="1">
      <c r="A72" s="150" t="s">
        <v>177</v>
      </c>
      <c r="B72" s="103"/>
      <c r="C72" s="181">
        <v>0</v>
      </c>
      <c r="D72" s="183">
        <v>0</v>
      </c>
      <c r="E72" s="104"/>
    </row>
    <row r="73" spans="1:5" ht="17.25" customHeight="1">
      <c r="A73" s="256" t="s">
        <v>53</v>
      </c>
      <c r="B73" s="257"/>
      <c r="C73" s="257"/>
      <c r="D73" s="257"/>
      <c r="E73" s="258"/>
    </row>
    <row r="74" spans="1:5" ht="71.25" customHeight="1">
      <c r="A74" s="174" t="s">
        <v>54</v>
      </c>
      <c r="B74" s="166" t="s">
        <v>55</v>
      </c>
      <c r="C74" s="176">
        <v>-5.5</v>
      </c>
      <c r="D74" s="178">
        <v>-5.07</v>
      </c>
      <c r="E74" s="167">
        <f>C74/D74*100</f>
        <v>108.48126232741618</v>
      </c>
    </row>
    <row r="75" spans="1:5" ht="17.25" customHeight="1">
      <c r="A75" s="168" t="s">
        <v>56</v>
      </c>
      <c r="B75" s="169"/>
      <c r="C75" s="181"/>
      <c r="D75" s="183"/>
      <c r="E75" s="169"/>
    </row>
    <row r="76" spans="1:5" ht="17.25" customHeight="1">
      <c r="A76" s="11" t="s">
        <v>57</v>
      </c>
      <c r="B76" s="170" t="s">
        <v>210</v>
      </c>
      <c r="C76" s="181" t="s">
        <v>254</v>
      </c>
      <c r="D76" s="183" t="s">
        <v>254</v>
      </c>
      <c r="E76" s="167"/>
    </row>
    <row r="77" spans="1:5" ht="17.25" customHeight="1">
      <c r="A77" s="11" t="s">
        <v>9</v>
      </c>
      <c r="B77" s="170" t="s">
        <v>76</v>
      </c>
      <c r="C77" s="181" t="s">
        <v>254</v>
      </c>
      <c r="D77" s="183" t="s">
        <v>254</v>
      </c>
      <c r="E77" s="167"/>
    </row>
    <row r="78" spans="1:5" ht="17.25" customHeight="1">
      <c r="A78" s="11" t="s">
        <v>10</v>
      </c>
      <c r="B78" s="170"/>
      <c r="C78" s="181" t="s">
        <v>254</v>
      </c>
      <c r="D78" s="183" t="s">
        <v>254</v>
      </c>
      <c r="E78" s="167"/>
    </row>
    <row r="79" spans="1:5" ht="17.25" customHeight="1">
      <c r="A79" s="11" t="s">
        <v>11</v>
      </c>
      <c r="B79" s="170" t="s">
        <v>210</v>
      </c>
      <c r="C79" s="181" t="s">
        <v>254</v>
      </c>
      <c r="D79" s="183" t="s">
        <v>254</v>
      </c>
      <c r="E79" s="167"/>
    </row>
    <row r="80" spans="1:5" ht="17.25" customHeight="1">
      <c r="A80" s="168" t="s">
        <v>12</v>
      </c>
      <c r="B80" s="169"/>
      <c r="C80" s="181"/>
      <c r="D80" s="183"/>
      <c r="E80" s="167"/>
    </row>
    <row r="81" spans="1:5" ht="17.25" customHeight="1">
      <c r="A81" s="170" t="s">
        <v>13</v>
      </c>
      <c r="B81" s="170" t="s">
        <v>210</v>
      </c>
      <c r="C81" s="181" t="s">
        <v>254</v>
      </c>
      <c r="D81" s="183" t="s">
        <v>254</v>
      </c>
      <c r="E81" s="167"/>
    </row>
    <row r="82" spans="1:5" ht="17.25" customHeight="1">
      <c r="A82" s="170" t="s">
        <v>11</v>
      </c>
      <c r="B82" s="170" t="s">
        <v>76</v>
      </c>
      <c r="C82" s="181" t="s">
        <v>254</v>
      </c>
      <c r="D82" s="183" t="s">
        <v>254</v>
      </c>
      <c r="E82" s="167"/>
    </row>
    <row r="83" spans="1:5" ht="17.25" customHeight="1">
      <c r="A83" s="170" t="s">
        <v>14</v>
      </c>
      <c r="B83" s="170" t="s">
        <v>210</v>
      </c>
      <c r="C83" s="181" t="s">
        <v>254</v>
      </c>
      <c r="D83" s="183" t="s">
        <v>254</v>
      </c>
      <c r="E83" s="167"/>
    </row>
    <row r="84" spans="1:5" ht="17.25" customHeight="1">
      <c r="A84" s="170" t="s">
        <v>15</v>
      </c>
      <c r="B84" s="170" t="s">
        <v>76</v>
      </c>
      <c r="C84" s="181" t="s">
        <v>254</v>
      </c>
      <c r="D84" s="183" t="s">
        <v>254</v>
      </c>
      <c r="E84" s="167"/>
    </row>
    <row r="85" spans="1:5" ht="17.25" customHeight="1">
      <c r="A85" s="170" t="s">
        <v>188</v>
      </c>
      <c r="B85" s="170" t="s">
        <v>210</v>
      </c>
      <c r="C85" s="181" t="s">
        <v>254</v>
      </c>
      <c r="D85" s="183" t="s">
        <v>254</v>
      </c>
      <c r="E85" s="167"/>
    </row>
    <row r="86" spans="1:5" ht="17.25" customHeight="1">
      <c r="A86" s="170" t="s">
        <v>39</v>
      </c>
      <c r="B86" s="170" t="s">
        <v>76</v>
      </c>
      <c r="C86" s="181" t="s">
        <v>254</v>
      </c>
      <c r="D86" s="183" t="s">
        <v>254</v>
      </c>
      <c r="E86" s="167"/>
    </row>
    <row r="87" spans="1:5" ht="48.75" customHeight="1">
      <c r="A87" s="168" t="s">
        <v>40</v>
      </c>
      <c r="B87" s="11" t="s">
        <v>55</v>
      </c>
      <c r="C87" s="181">
        <v>-875</v>
      </c>
      <c r="D87" s="183">
        <v>-780</v>
      </c>
      <c r="E87" s="167">
        <f>C87/D87*100</f>
        <v>112.17948717948718</v>
      </c>
    </row>
    <row r="88" spans="1:5" ht="17.25" customHeight="1">
      <c r="A88" s="168" t="s">
        <v>41</v>
      </c>
      <c r="B88" s="169" t="s">
        <v>76</v>
      </c>
      <c r="C88" s="181" t="s">
        <v>254</v>
      </c>
      <c r="D88" s="183" t="s">
        <v>254</v>
      </c>
      <c r="E88" s="167"/>
    </row>
    <row r="89" spans="1:5" ht="17.25" customHeight="1">
      <c r="A89" s="168" t="s">
        <v>245</v>
      </c>
      <c r="B89" s="169" t="s">
        <v>76</v>
      </c>
      <c r="C89" s="181" t="s">
        <v>254</v>
      </c>
      <c r="D89" s="183" t="s">
        <v>254</v>
      </c>
      <c r="E89" s="167"/>
    </row>
    <row r="90" spans="1:5" ht="17.25" customHeight="1">
      <c r="A90" s="256" t="s">
        <v>246</v>
      </c>
      <c r="B90" s="257"/>
      <c r="C90" s="257"/>
      <c r="D90" s="257"/>
      <c r="E90" s="258"/>
    </row>
    <row r="91" spans="1:5" ht="17.25" customHeight="1">
      <c r="A91" s="168" t="s">
        <v>206</v>
      </c>
      <c r="B91" s="11" t="s">
        <v>210</v>
      </c>
      <c r="C91" s="182">
        <v>66.179</v>
      </c>
      <c r="D91" s="197">
        <v>66.179</v>
      </c>
      <c r="E91" s="167">
        <f aca="true" t="shared" si="0" ref="E91:E106">C91/D91*100</f>
        <v>100</v>
      </c>
    </row>
    <row r="92" spans="1:5" ht="17.25" customHeight="1">
      <c r="A92" s="168" t="s">
        <v>247</v>
      </c>
      <c r="B92" s="11" t="s">
        <v>210</v>
      </c>
      <c r="C92" s="176">
        <v>19.8</v>
      </c>
      <c r="D92" s="178">
        <v>23</v>
      </c>
      <c r="E92" s="167">
        <f t="shared" si="0"/>
        <v>86.08695652173914</v>
      </c>
    </row>
    <row r="93" spans="1:5" ht="17.25" customHeight="1">
      <c r="A93" s="11" t="s">
        <v>51</v>
      </c>
      <c r="B93" s="11" t="s">
        <v>210</v>
      </c>
      <c r="C93" s="176">
        <v>5.1</v>
      </c>
      <c r="D93" s="178">
        <v>3.8</v>
      </c>
      <c r="E93" s="167">
        <f t="shared" si="0"/>
        <v>134.21052631578948</v>
      </c>
    </row>
    <row r="94" spans="1:5" ht="17.25" customHeight="1">
      <c r="A94" s="168" t="s">
        <v>133</v>
      </c>
      <c r="B94" s="11" t="s">
        <v>210</v>
      </c>
      <c r="C94" s="181" t="s">
        <v>254</v>
      </c>
      <c r="D94" s="178" t="s">
        <v>254</v>
      </c>
      <c r="E94" s="167"/>
    </row>
    <row r="95" spans="1:5" ht="17.25" customHeight="1">
      <c r="A95" s="168" t="s">
        <v>52</v>
      </c>
      <c r="B95" s="11" t="s">
        <v>210</v>
      </c>
      <c r="C95" s="181" t="s">
        <v>254</v>
      </c>
      <c r="D95" s="178" t="s">
        <v>254</v>
      </c>
      <c r="E95" s="167"/>
    </row>
    <row r="96" spans="1:5" ht="17.25" customHeight="1">
      <c r="A96" s="11" t="s">
        <v>159</v>
      </c>
      <c r="B96" s="11" t="s">
        <v>210</v>
      </c>
      <c r="C96" s="182">
        <v>0.796</v>
      </c>
      <c r="D96" s="197">
        <v>1.137</v>
      </c>
      <c r="E96" s="167">
        <f t="shared" si="0"/>
        <v>70.00879507475814</v>
      </c>
    </row>
    <row r="97" spans="1:5" ht="72.75" customHeight="1">
      <c r="A97" s="168" t="s">
        <v>160</v>
      </c>
      <c r="B97" s="169" t="s">
        <v>76</v>
      </c>
      <c r="C97" s="190">
        <v>8.118686868686869</v>
      </c>
      <c r="D97" s="184">
        <v>11.860688790254374</v>
      </c>
      <c r="E97" s="167">
        <f t="shared" si="0"/>
        <v>68.45038270760284</v>
      </c>
    </row>
    <row r="98" spans="1:5" ht="17.25" customHeight="1">
      <c r="A98" s="171" t="s">
        <v>281</v>
      </c>
      <c r="B98" s="169" t="s">
        <v>76</v>
      </c>
      <c r="C98" s="176">
        <v>0.7979797979797979</v>
      </c>
      <c r="D98" s="178">
        <v>1.04</v>
      </c>
      <c r="E98" s="167">
        <f t="shared" si="0"/>
        <v>76.72882672882672</v>
      </c>
    </row>
    <row r="99" spans="1:5" ht="17.25" customHeight="1">
      <c r="A99" s="171" t="s">
        <v>259</v>
      </c>
      <c r="B99" s="169" t="s">
        <v>76</v>
      </c>
      <c r="C99" s="176">
        <v>0.787878787878788</v>
      </c>
      <c r="D99" s="178">
        <v>1.17</v>
      </c>
      <c r="E99" s="167">
        <f t="shared" si="0"/>
        <v>67.34006734006735</v>
      </c>
    </row>
    <row r="100" spans="1:5" ht="17.25" customHeight="1">
      <c r="A100" s="171" t="s">
        <v>255</v>
      </c>
      <c r="B100" s="169" t="s">
        <v>76</v>
      </c>
      <c r="C100" s="176">
        <v>0</v>
      </c>
      <c r="D100" s="184">
        <v>0.011</v>
      </c>
      <c r="E100" s="167">
        <f t="shared" si="0"/>
        <v>0</v>
      </c>
    </row>
    <row r="101" spans="1:5" ht="17.25" customHeight="1">
      <c r="A101" s="171" t="s">
        <v>256</v>
      </c>
      <c r="B101" s="169" t="s">
        <v>76</v>
      </c>
      <c r="C101" s="176">
        <v>0.8131313131313131</v>
      </c>
      <c r="D101" s="178">
        <v>1.006</v>
      </c>
      <c r="E101" s="167">
        <f t="shared" si="0"/>
        <v>80.82816233909674</v>
      </c>
    </row>
    <row r="102" spans="1:5" ht="17.25" customHeight="1">
      <c r="A102" s="171" t="s">
        <v>194</v>
      </c>
      <c r="B102" s="169" t="s">
        <v>76</v>
      </c>
      <c r="C102" s="176">
        <v>0.3282828282828283</v>
      </c>
      <c r="D102" s="178">
        <v>1.7</v>
      </c>
      <c r="E102" s="167">
        <f t="shared" si="0"/>
        <v>19.31075460487225</v>
      </c>
    </row>
    <row r="103" spans="1:5" ht="17.25" customHeight="1">
      <c r="A103" s="171" t="s">
        <v>257</v>
      </c>
      <c r="B103" s="169" t="s">
        <v>76</v>
      </c>
      <c r="C103" s="176">
        <v>0.3838383838383838</v>
      </c>
      <c r="D103" s="178">
        <v>0.497</v>
      </c>
      <c r="E103" s="167">
        <f t="shared" si="0"/>
        <v>77.2310631465561</v>
      </c>
    </row>
    <row r="104" spans="1:5" ht="17.25" customHeight="1">
      <c r="A104" s="171" t="s">
        <v>207</v>
      </c>
      <c r="B104" s="169" t="s">
        <v>76</v>
      </c>
      <c r="C104" s="176">
        <v>2.2146464646464645</v>
      </c>
      <c r="D104" s="178">
        <v>2.68</v>
      </c>
      <c r="E104" s="167">
        <f t="shared" si="0"/>
        <v>82.63606211367404</v>
      </c>
    </row>
    <row r="105" spans="1:5" ht="17.25" customHeight="1">
      <c r="A105" s="171" t="s">
        <v>151</v>
      </c>
      <c r="B105" s="169" t="s">
        <v>76</v>
      </c>
      <c r="C105" s="176">
        <v>0.0909090909090909</v>
      </c>
      <c r="D105" s="178">
        <v>0.1</v>
      </c>
      <c r="E105" s="167">
        <f t="shared" si="0"/>
        <v>90.90909090909089</v>
      </c>
    </row>
    <row r="106" spans="1:5" ht="17.25" customHeight="1">
      <c r="A106" s="171" t="s">
        <v>208</v>
      </c>
      <c r="B106" s="169" t="s">
        <v>76</v>
      </c>
      <c r="C106" s="176">
        <v>2.702020202020202</v>
      </c>
      <c r="D106" s="178">
        <v>3.67</v>
      </c>
      <c r="E106" s="167">
        <f t="shared" si="0"/>
        <v>73.6245286654006</v>
      </c>
    </row>
    <row r="107" spans="1:5" ht="79.5" customHeight="1">
      <c r="A107" s="172" t="s">
        <v>196</v>
      </c>
      <c r="B107" s="166" t="s">
        <v>76</v>
      </c>
      <c r="C107" s="176">
        <v>6.6</v>
      </c>
      <c r="D107" s="178">
        <v>5.5</v>
      </c>
      <c r="E107" s="167">
        <f>C107/D107*100</f>
        <v>120</v>
      </c>
    </row>
    <row r="108" spans="1:5" ht="17.25" customHeight="1" hidden="1">
      <c r="A108" s="162"/>
      <c r="B108" s="163"/>
      <c r="C108" s="198"/>
      <c r="D108" s="164"/>
      <c r="E108" s="165"/>
    </row>
    <row r="109" spans="1:5" ht="17.25" customHeight="1" hidden="1">
      <c r="A109" s="162"/>
      <c r="B109" s="163"/>
      <c r="C109" s="198"/>
      <c r="D109" s="164"/>
      <c r="E109" s="165"/>
    </row>
    <row r="110" spans="1:5" ht="29.25" customHeight="1">
      <c r="A110" s="247" t="s">
        <v>268</v>
      </c>
      <c r="B110" s="248"/>
      <c r="C110" s="248"/>
      <c r="D110" s="248"/>
      <c r="E110" s="249"/>
    </row>
    <row r="111" spans="1:5" ht="39" customHeight="1">
      <c r="A111" s="173" t="s">
        <v>304</v>
      </c>
      <c r="B111" s="106" t="s">
        <v>210</v>
      </c>
      <c r="C111" s="182">
        <v>16.87853</v>
      </c>
      <c r="D111" s="197">
        <v>17.924760000000003</v>
      </c>
      <c r="E111" s="178">
        <f>C111/D111*100</f>
        <v>94.16321334288436</v>
      </c>
    </row>
    <row r="112" spans="1:5" ht="15.75">
      <c r="A112" s="120" t="s">
        <v>273</v>
      </c>
      <c r="B112" s="108"/>
      <c r="C112" s="176"/>
      <c r="D112" s="122"/>
      <c r="E112" s="178"/>
    </row>
    <row r="113" spans="1:5" ht="15.75">
      <c r="A113" s="123" t="s">
        <v>281</v>
      </c>
      <c r="B113" s="108" t="s">
        <v>210</v>
      </c>
      <c r="C113" s="182">
        <v>0.17</v>
      </c>
      <c r="D113" s="197">
        <v>0.211</v>
      </c>
      <c r="E113" s="178">
        <f aca="true" t="shared" si="1" ref="E113:E164">C113/D113*100</f>
        <v>80.56872037914692</v>
      </c>
    </row>
    <row r="114" spans="1:5" ht="15.75">
      <c r="A114" s="107" t="s">
        <v>213</v>
      </c>
      <c r="B114" s="108" t="s">
        <v>210</v>
      </c>
      <c r="C114" s="182">
        <v>0.672</v>
      </c>
      <c r="D114" s="197">
        <v>0.738</v>
      </c>
      <c r="E114" s="178">
        <f t="shared" si="1"/>
        <v>91.0569105691057</v>
      </c>
    </row>
    <row r="115" spans="1:5" ht="15.75">
      <c r="A115" s="124" t="s">
        <v>255</v>
      </c>
      <c r="B115" s="108" t="s">
        <v>210</v>
      </c>
      <c r="C115" s="182">
        <v>0.147</v>
      </c>
      <c r="D115" s="197">
        <v>0.115</v>
      </c>
      <c r="E115" s="178">
        <f t="shared" si="1"/>
        <v>127.82608695652173</v>
      </c>
    </row>
    <row r="116" spans="1:5" ht="15.75">
      <c r="A116" s="124" t="s">
        <v>256</v>
      </c>
      <c r="B116" s="108" t="s">
        <v>210</v>
      </c>
      <c r="C116" s="182">
        <v>1.345</v>
      </c>
      <c r="D116" s="197">
        <v>1.572</v>
      </c>
      <c r="E116" s="178">
        <f t="shared" si="1"/>
        <v>85.55979643765903</v>
      </c>
    </row>
    <row r="117" spans="1:5" ht="15.75">
      <c r="A117" s="124" t="s">
        <v>61</v>
      </c>
      <c r="B117" s="108" t="s">
        <v>210</v>
      </c>
      <c r="C117" s="182">
        <v>0.92915</v>
      </c>
      <c r="D117" s="197">
        <v>0.8251499999999999</v>
      </c>
      <c r="E117" s="178">
        <f t="shared" si="1"/>
        <v>112.60376901169487</v>
      </c>
    </row>
    <row r="118" spans="1:5" ht="15.75">
      <c r="A118" s="124" t="s">
        <v>257</v>
      </c>
      <c r="B118" s="108" t="s">
        <v>210</v>
      </c>
      <c r="C118" s="182">
        <v>0.292</v>
      </c>
      <c r="D118" s="197">
        <v>0.208</v>
      </c>
      <c r="E118" s="178">
        <f t="shared" si="1"/>
        <v>140.3846153846154</v>
      </c>
    </row>
    <row r="119" spans="1:5" ht="31.5">
      <c r="A119" s="109" t="s">
        <v>150</v>
      </c>
      <c r="B119" s="108" t="s">
        <v>210</v>
      </c>
      <c r="C119" s="182">
        <v>0.6057</v>
      </c>
      <c r="D119" s="197">
        <v>0.6512</v>
      </c>
      <c r="E119" s="178">
        <f t="shared" si="1"/>
        <v>93.01289926289927</v>
      </c>
    </row>
    <row r="120" spans="1:5" ht="15.75">
      <c r="A120" s="124" t="s">
        <v>151</v>
      </c>
      <c r="B120" s="108" t="s">
        <v>210</v>
      </c>
      <c r="C120" s="182">
        <v>4.229680000000001</v>
      </c>
      <c r="D120" s="197">
        <v>4.4177100000000005</v>
      </c>
      <c r="E120" s="178">
        <f t="shared" si="1"/>
        <v>95.74372242632496</v>
      </c>
    </row>
    <row r="121" spans="1:5" ht="31.5">
      <c r="A121" s="109" t="s">
        <v>2</v>
      </c>
      <c r="B121" s="108" t="s">
        <v>210</v>
      </c>
      <c r="C121" s="182">
        <v>1.5577999999999999</v>
      </c>
      <c r="D121" s="197">
        <v>1.5795</v>
      </c>
      <c r="E121" s="178">
        <f t="shared" si="1"/>
        <v>98.6261475150364</v>
      </c>
    </row>
    <row r="122" spans="1:5" ht="15.75">
      <c r="A122" s="124" t="s">
        <v>250</v>
      </c>
      <c r="B122" s="108" t="s">
        <v>210</v>
      </c>
      <c r="C122" s="182">
        <v>3.1762999999999995</v>
      </c>
      <c r="D122" s="197">
        <v>3.404</v>
      </c>
      <c r="E122" s="178">
        <f t="shared" si="1"/>
        <v>93.31081081081079</v>
      </c>
    </row>
    <row r="123" spans="1:5" ht="15.75">
      <c r="A123" s="124" t="s">
        <v>137</v>
      </c>
      <c r="B123" s="108" t="s">
        <v>210</v>
      </c>
      <c r="C123" s="182">
        <v>2.231</v>
      </c>
      <c r="D123" s="197">
        <v>2.3406</v>
      </c>
      <c r="E123" s="178">
        <f t="shared" si="1"/>
        <v>95.31743997265659</v>
      </c>
    </row>
    <row r="124" spans="1:5" ht="31.5">
      <c r="A124" s="125" t="s">
        <v>202</v>
      </c>
      <c r="B124" s="108" t="s">
        <v>210</v>
      </c>
      <c r="C124" s="182">
        <v>0.3999</v>
      </c>
      <c r="D124" s="197">
        <v>0.693</v>
      </c>
      <c r="E124" s="178">
        <f t="shared" si="1"/>
        <v>57.705627705627705</v>
      </c>
    </row>
    <row r="125" spans="1:5" ht="15.75">
      <c r="A125" s="124" t="s">
        <v>98</v>
      </c>
      <c r="B125" s="108" t="s">
        <v>210</v>
      </c>
      <c r="C125" s="182">
        <v>1.123</v>
      </c>
      <c r="D125" s="197">
        <v>1.1485999999999998</v>
      </c>
      <c r="E125" s="178">
        <f t="shared" si="1"/>
        <v>97.77119972139998</v>
      </c>
    </row>
    <row r="126" spans="1:5" ht="54.75" customHeight="1">
      <c r="A126" s="126" t="s">
        <v>163</v>
      </c>
      <c r="B126" s="108" t="s">
        <v>210</v>
      </c>
      <c r="C126" s="195">
        <v>3.079499999999999</v>
      </c>
      <c r="D126" s="197">
        <v>5.26525</v>
      </c>
      <c r="E126" s="178">
        <f t="shared" si="1"/>
        <v>58.48725131760123</v>
      </c>
    </row>
    <row r="127" spans="1:5" ht="15.75">
      <c r="A127" s="127" t="s">
        <v>121</v>
      </c>
      <c r="B127" s="108"/>
      <c r="C127" s="182"/>
      <c r="D127" s="184"/>
      <c r="E127" s="104"/>
    </row>
    <row r="128" spans="1:5" ht="15.75">
      <c r="A128" s="128" t="s">
        <v>250</v>
      </c>
      <c r="B128" s="108" t="s">
        <v>210</v>
      </c>
      <c r="C128" s="182">
        <v>2.4200999999999993</v>
      </c>
      <c r="D128" s="197">
        <v>2.793</v>
      </c>
      <c r="E128" s="104">
        <f t="shared" si="1"/>
        <v>86.6487647690655</v>
      </c>
    </row>
    <row r="129" spans="1:5" ht="15.75">
      <c r="A129" s="129" t="s">
        <v>216</v>
      </c>
      <c r="B129" s="108" t="s">
        <v>210</v>
      </c>
      <c r="C129" s="182">
        <v>0.24489999999999998</v>
      </c>
      <c r="D129" s="197">
        <v>0.507</v>
      </c>
      <c r="E129" s="104">
        <f t="shared" si="1"/>
        <v>48.30374753451676</v>
      </c>
    </row>
    <row r="130" spans="1:5" ht="15.75">
      <c r="A130" s="129" t="s">
        <v>20</v>
      </c>
      <c r="B130" s="108" t="s">
        <v>210</v>
      </c>
      <c r="C130" s="182"/>
      <c r="D130" s="184"/>
      <c r="E130" s="104"/>
    </row>
    <row r="131" spans="1:5" ht="15.75">
      <c r="A131" s="129" t="s">
        <v>21</v>
      </c>
      <c r="B131" s="108" t="s">
        <v>210</v>
      </c>
      <c r="C131" s="182"/>
      <c r="D131" s="184"/>
      <c r="E131" s="104"/>
    </row>
    <row r="132" spans="1:5" ht="14.25" customHeight="1">
      <c r="A132" s="129" t="s">
        <v>165</v>
      </c>
      <c r="B132" s="108" t="s">
        <v>215</v>
      </c>
      <c r="C132" s="182">
        <v>0.4145</v>
      </c>
      <c r="D132" s="197">
        <v>0.41725</v>
      </c>
      <c r="E132" s="104">
        <f t="shared" si="1"/>
        <v>99.3409227082085</v>
      </c>
    </row>
    <row r="133" spans="1:5" ht="30.75" customHeight="1">
      <c r="A133" s="130" t="s">
        <v>58</v>
      </c>
      <c r="B133" s="108" t="s">
        <v>210</v>
      </c>
      <c r="C133" s="182">
        <v>1.6075</v>
      </c>
      <c r="D133" s="197">
        <v>2.126</v>
      </c>
      <c r="E133" s="104">
        <f t="shared" si="1"/>
        <v>75.61147695202258</v>
      </c>
    </row>
    <row r="134" spans="1:5" ht="15" customHeight="1">
      <c r="A134" s="120" t="s">
        <v>273</v>
      </c>
      <c r="B134" s="108"/>
      <c r="C134" s="176"/>
      <c r="D134" s="178"/>
      <c r="E134" s="104"/>
    </row>
    <row r="135" spans="1:5" ht="18.75" customHeight="1">
      <c r="A135" s="131" t="s">
        <v>281</v>
      </c>
      <c r="B135" s="108" t="s">
        <v>210</v>
      </c>
      <c r="C135" s="182">
        <v>0.158</v>
      </c>
      <c r="D135" s="197">
        <v>0.22</v>
      </c>
      <c r="E135" s="104">
        <f t="shared" si="1"/>
        <v>71.81818181818181</v>
      </c>
    </row>
    <row r="136" spans="1:5" ht="17.25" customHeight="1">
      <c r="A136" s="132" t="s">
        <v>213</v>
      </c>
      <c r="B136" s="108" t="s">
        <v>215</v>
      </c>
      <c r="C136" s="182">
        <v>0.156</v>
      </c>
      <c r="D136" s="197">
        <v>0.175</v>
      </c>
      <c r="E136" s="104">
        <f t="shared" si="1"/>
        <v>89.14285714285714</v>
      </c>
    </row>
    <row r="137" spans="1:5" ht="15" customHeight="1">
      <c r="A137" s="133" t="s">
        <v>255</v>
      </c>
      <c r="B137" s="108" t="s">
        <v>210</v>
      </c>
      <c r="C137" s="182">
        <v>0</v>
      </c>
      <c r="D137" s="197">
        <v>0.002</v>
      </c>
      <c r="E137" s="104">
        <f t="shared" si="1"/>
        <v>0</v>
      </c>
    </row>
    <row r="138" spans="1:5" ht="13.5" customHeight="1">
      <c r="A138" s="133" t="s">
        <v>256</v>
      </c>
      <c r="B138" s="108" t="s">
        <v>210</v>
      </c>
      <c r="C138" s="182">
        <v>0.161</v>
      </c>
      <c r="D138" s="197">
        <v>0.18</v>
      </c>
      <c r="E138" s="104">
        <f t="shared" si="1"/>
        <v>89.44444444444444</v>
      </c>
    </row>
    <row r="139" spans="1:5" ht="15" customHeight="1">
      <c r="A139" s="110" t="s">
        <v>61</v>
      </c>
      <c r="B139" s="108" t="s">
        <v>210</v>
      </c>
      <c r="C139" s="182">
        <v>0.065</v>
      </c>
      <c r="D139" s="197">
        <v>0.283</v>
      </c>
      <c r="E139" s="104">
        <f t="shared" si="1"/>
        <v>22.96819787985866</v>
      </c>
    </row>
    <row r="140" spans="1:5" ht="16.5" customHeight="1">
      <c r="A140" s="133" t="s">
        <v>257</v>
      </c>
      <c r="B140" s="108" t="s">
        <v>215</v>
      </c>
      <c r="C140" s="182">
        <v>0.076</v>
      </c>
      <c r="D140" s="197">
        <v>0.089</v>
      </c>
      <c r="E140" s="104">
        <f t="shared" si="1"/>
        <v>85.39325842696628</v>
      </c>
    </row>
    <row r="141" spans="1:5" ht="15.75" customHeight="1">
      <c r="A141" s="134" t="s">
        <v>243</v>
      </c>
      <c r="B141" s="108" t="s">
        <v>215</v>
      </c>
      <c r="C141" s="182">
        <v>0.4385</v>
      </c>
      <c r="D141" s="197">
        <v>0.486</v>
      </c>
      <c r="E141" s="104">
        <f t="shared" si="1"/>
        <v>90.22633744855966</v>
      </c>
    </row>
    <row r="142" spans="1:5" ht="18" customHeight="1">
      <c r="A142" s="133" t="s">
        <v>151</v>
      </c>
      <c r="B142" s="108" t="s">
        <v>215</v>
      </c>
      <c r="C142" s="182">
        <v>0.018</v>
      </c>
      <c r="D142" s="197">
        <v>0.016</v>
      </c>
      <c r="E142" s="104">
        <f t="shared" si="1"/>
        <v>112.5</v>
      </c>
    </row>
    <row r="143" spans="1:5" ht="18.75" customHeight="1">
      <c r="A143" s="133" t="s">
        <v>336</v>
      </c>
      <c r="B143" s="108" t="s">
        <v>215</v>
      </c>
      <c r="C143" s="182">
        <v>0.535</v>
      </c>
      <c r="D143" s="197">
        <v>0.675</v>
      </c>
      <c r="E143" s="104">
        <f t="shared" si="1"/>
        <v>79.25925925925927</v>
      </c>
    </row>
    <row r="144" spans="1:5" ht="31.5">
      <c r="A144" s="119" t="s">
        <v>59</v>
      </c>
      <c r="B144" s="108" t="s">
        <v>76</v>
      </c>
      <c r="C144" s="190">
        <v>2.09</v>
      </c>
      <c r="D144" s="184">
        <v>2.99</v>
      </c>
      <c r="E144" s="104"/>
    </row>
    <row r="145" spans="1:5" ht="15.75">
      <c r="A145" s="120" t="s">
        <v>16</v>
      </c>
      <c r="B145" s="108" t="s">
        <v>60</v>
      </c>
      <c r="C145" s="181">
        <v>10972.475188503906</v>
      </c>
      <c r="D145" s="183">
        <v>10530.08500165081</v>
      </c>
      <c r="E145" s="104">
        <f t="shared" si="1"/>
        <v>104.20120242888582</v>
      </c>
    </row>
    <row r="146" spans="1:5" ht="31.5">
      <c r="A146" s="120" t="s">
        <v>105</v>
      </c>
      <c r="B146" s="108" t="s">
        <v>60</v>
      </c>
      <c r="C146" s="181">
        <v>28150.766585320715</v>
      </c>
      <c r="D146" s="183">
        <v>26007.555089533504</v>
      </c>
      <c r="E146" s="104">
        <f t="shared" si="1"/>
        <v>108.24072654430222</v>
      </c>
    </row>
    <row r="147" spans="1:5" ht="15.75">
      <c r="A147" s="120" t="s">
        <v>273</v>
      </c>
      <c r="B147" s="108"/>
      <c r="C147" s="176"/>
      <c r="D147" s="178"/>
      <c r="E147" s="104"/>
    </row>
    <row r="148" spans="1:5" ht="15.75">
      <c r="A148" s="123" t="s">
        <v>281</v>
      </c>
      <c r="B148" s="108" t="s">
        <v>60</v>
      </c>
      <c r="C148" s="181">
        <v>9150.980392156862</v>
      </c>
      <c r="D148" s="183">
        <v>7277.1721958925755</v>
      </c>
      <c r="E148" s="104">
        <f t="shared" si="1"/>
        <v>125.7491254270706</v>
      </c>
    </row>
    <row r="149" spans="1:5" ht="15.75">
      <c r="A149" s="109" t="s">
        <v>213</v>
      </c>
      <c r="B149" s="108" t="s">
        <v>60</v>
      </c>
      <c r="C149" s="181">
        <v>22523.93353174603</v>
      </c>
      <c r="D149" s="183">
        <v>18339.656729900635</v>
      </c>
      <c r="E149" s="104">
        <f t="shared" si="1"/>
        <v>122.81545867226309</v>
      </c>
    </row>
    <row r="150" spans="1:5" ht="15.75">
      <c r="A150" s="124" t="s">
        <v>255</v>
      </c>
      <c r="B150" s="108" t="s">
        <v>60</v>
      </c>
      <c r="C150" s="181">
        <v>31112.811791383217</v>
      </c>
      <c r="D150" s="183">
        <v>29550.434782608696</v>
      </c>
      <c r="E150" s="104">
        <f t="shared" si="1"/>
        <v>105.28715404787894</v>
      </c>
    </row>
    <row r="151" spans="1:5" ht="15.75">
      <c r="A151" s="124" t="s">
        <v>256</v>
      </c>
      <c r="B151" s="108" t="s">
        <v>60</v>
      </c>
      <c r="C151" s="181">
        <v>24150.929368029738</v>
      </c>
      <c r="D151" s="183">
        <v>22399.936386768444</v>
      </c>
      <c r="E151" s="104">
        <f t="shared" si="1"/>
        <v>107.81695515124588</v>
      </c>
    </row>
    <row r="152" spans="1:5" ht="15.75">
      <c r="A152" s="124" t="s">
        <v>61</v>
      </c>
      <c r="B152" s="108" t="s">
        <v>60</v>
      </c>
      <c r="C152" s="181">
        <v>26274.91076073114</v>
      </c>
      <c r="D152" s="183">
        <v>26012.967339271654</v>
      </c>
      <c r="E152" s="104">
        <f t="shared" si="1"/>
        <v>101.00697247662336</v>
      </c>
    </row>
    <row r="153" spans="1:5" ht="15.75">
      <c r="A153" s="124" t="s">
        <v>257</v>
      </c>
      <c r="B153" s="108" t="s">
        <v>60</v>
      </c>
      <c r="C153" s="181">
        <v>11763.698630136985</v>
      </c>
      <c r="D153" s="183">
        <v>14725.961538461535</v>
      </c>
      <c r="E153" s="104">
        <f t="shared" si="1"/>
        <v>79.88407819355186</v>
      </c>
    </row>
    <row r="154" spans="1:5" ht="31.5">
      <c r="A154" s="134" t="s">
        <v>150</v>
      </c>
      <c r="B154" s="108" t="s">
        <v>60</v>
      </c>
      <c r="C154" s="181">
        <v>11500.055032744482</v>
      </c>
      <c r="D154" s="183">
        <v>10394.016175266177</v>
      </c>
      <c r="E154" s="104">
        <f t="shared" si="1"/>
        <v>110.64111156677106</v>
      </c>
    </row>
    <row r="155" spans="1:5" ht="15.75">
      <c r="A155" s="124" t="s">
        <v>151</v>
      </c>
      <c r="B155" s="108" t="s">
        <v>60</v>
      </c>
      <c r="C155" s="181">
        <v>44785.3029070757</v>
      </c>
      <c r="D155" s="183">
        <v>42210.9371522048</v>
      </c>
      <c r="E155" s="104">
        <f t="shared" si="1"/>
        <v>106.09881212916031</v>
      </c>
    </row>
    <row r="156" spans="1:5" ht="31.5">
      <c r="A156" s="109" t="s">
        <v>2</v>
      </c>
      <c r="B156" s="108" t="s">
        <v>60</v>
      </c>
      <c r="C156" s="181">
        <v>35023.91192707664</v>
      </c>
      <c r="D156" s="183">
        <v>34651.4359501952</v>
      </c>
      <c r="E156" s="104">
        <f t="shared" si="1"/>
        <v>101.07492219778945</v>
      </c>
    </row>
    <row r="157" spans="1:5" ht="15.75">
      <c r="A157" s="124" t="s">
        <v>250</v>
      </c>
      <c r="B157" s="108" t="s">
        <v>60</v>
      </c>
      <c r="C157" s="181">
        <v>21225.456243637782</v>
      </c>
      <c r="D157" s="183">
        <v>19837.935761848807</v>
      </c>
      <c r="E157" s="104">
        <f t="shared" si="1"/>
        <v>106.99427853001409</v>
      </c>
    </row>
    <row r="158" spans="1:5" ht="15.75">
      <c r="A158" s="124" t="s">
        <v>137</v>
      </c>
      <c r="B158" s="108" t="s">
        <v>60</v>
      </c>
      <c r="C158" s="181">
        <v>20297.213506648743</v>
      </c>
      <c r="D158" s="183">
        <v>16283.154995870002</v>
      </c>
      <c r="E158" s="104">
        <f t="shared" si="1"/>
        <v>124.65160168159582</v>
      </c>
    </row>
    <row r="159" spans="1:5" ht="31.5">
      <c r="A159" s="125" t="s">
        <v>202</v>
      </c>
      <c r="B159" s="108" t="s">
        <v>60</v>
      </c>
      <c r="C159" s="181">
        <v>17874.406101525383</v>
      </c>
      <c r="D159" s="183">
        <v>14721.861471861472</v>
      </c>
      <c r="E159" s="104">
        <f t="shared" si="1"/>
        <v>121.41403541725688</v>
      </c>
    </row>
    <row r="160" spans="1:5" ht="15.75">
      <c r="A160" s="124" t="s">
        <v>336</v>
      </c>
      <c r="B160" s="108" t="s">
        <v>60</v>
      </c>
      <c r="C160" s="181">
        <v>20222.837319161503</v>
      </c>
      <c r="D160" s="183">
        <v>20611.943783967396</v>
      </c>
      <c r="E160" s="104">
        <f t="shared" si="1"/>
        <v>98.11222818728746</v>
      </c>
    </row>
    <row r="161" spans="1:6" ht="60" customHeight="1">
      <c r="A161" s="126" t="s">
        <v>38</v>
      </c>
      <c r="B161" s="108" t="s">
        <v>60</v>
      </c>
      <c r="C161" s="181">
        <v>21660.941377456726</v>
      </c>
      <c r="D161" s="183">
        <v>18351.075938147922</v>
      </c>
      <c r="E161" s="104">
        <f t="shared" si="1"/>
        <v>118.03635629030506</v>
      </c>
      <c r="F161"/>
    </row>
    <row r="162" spans="1:6" ht="15.75">
      <c r="A162" s="127" t="s">
        <v>121</v>
      </c>
      <c r="B162" s="108"/>
      <c r="C162" s="181"/>
      <c r="D162" s="178"/>
      <c r="E162" s="104"/>
      <c r="F162"/>
    </row>
    <row r="163" spans="1:6" ht="15.75">
      <c r="A163" s="128" t="s">
        <v>250</v>
      </c>
      <c r="B163" s="108" t="s">
        <v>60</v>
      </c>
      <c r="C163" s="181">
        <v>21386.678686682604</v>
      </c>
      <c r="D163" s="183">
        <v>19750.35803795202</v>
      </c>
      <c r="E163" s="104">
        <f t="shared" si="1"/>
        <v>108.28501764669912</v>
      </c>
      <c r="F163"/>
    </row>
    <row r="164" spans="1:6" ht="15.75">
      <c r="A164" s="129" t="s">
        <v>216</v>
      </c>
      <c r="B164" s="108" t="s">
        <v>60</v>
      </c>
      <c r="C164" s="181">
        <v>21205.19385515728</v>
      </c>
      <c r="D164" s="183">
        <v>15907.955292570678</v>
      </c>
      <c r="E164" s="104">
        <f t="shared" si="1"/>
        <v>133.29930506568945</v>
      </c>
      <c r="F164"/>
    </row>
    <row r="165" spans="1:6" ht="15.75">
      <c r="A165" s="129" t="s">
        <v>20</v>
      </c>
      <c r="B165" s="108" t="s">
        <v>60</v>
      </c>
      <c r="C165" s="176"/>
      <c r="D165" s="183"/>
      <c r="E165" s="104"/>
      <c r="F165"/>
    </row>
    <row r="166" spans="1:6" ht="15.75">
      <c r="A166" s="129" t="s">
        <v>21</v>
      </c>
      <c r="B166" s="108" t="s">
        <v>60</v>
      </c>
      <c r="C166" s="176"/>
      <c r="D166" s="183"/>
      <c r="E166" s="104"/>
      <c r="F166"/>
    </row>
    <row r="167" spans="1:6" ht="18.75" customHeight="1">
      <c r="A167" s="129" t="s">
        <v>165</v>
      </c>
      <c r="B167" s="108" t="s">
        <v>60</v>
      </c>
      <c r="C167" s="181">
        <v>29876.15601125854</v>
      </c>
      <c r="D167" s="183">
        <v>27300.339524665465</v>
      </c>
      <c r="E167" s="104">
        <f aca="true" t="shared" si="2" ref="E167:E178">C167/D167*100</f>
        <v>109.43510788305713</v>
      </c>
      <c r="F167"/>
    </row>
    <row r="168" spans="1:5" ht="33" customHeight="1">
      <c r="A168" s="151" t="s">
        <v>34</v>
      </c>
      <c r="B168" s="108" t="s">
        <v>60</v>
      </c>
      <c r="C168" s="181">
        <v>12651.529289787457</v>
      </c>
      <c r="D168" s="178">
        <v>11109.924741298213</v>
      </c>
      <c r="E168" s="104">
        <f t="shared" si="2"/>
        <v>113.87592251420693</v>
      </c>
    </row>
    <row r="169" spans="1:5" ht="33" customHeight="1">
      <c r="A169" s="152" t="s">
        <v>264</v>
      </c>
      <c r="B169" s="108" t="s">
        <v>329</v>
      </c>
      <c r="C169" s="181">
        <v>8713.769226</v>
      </c>
      <c r="D169" s="185">
        <v>8419.940208</v>
      </c>
      <c r="E169" s="104">
        <f t="shared" si="2"/>
        <v>103.48968057660109</v>
      </c>
    </row>
    <row r="170" spans="1:5" ht="33" customHeight="1">
      <c r="A170" s="152" t="s">
        <v>285</v>
      </c>
      <c r="B170" s="108"/>
      <c r="C170" s="182">
        <v>92.08609</v>
      </c>
      <c r="D170" s="197">
        <v>80.3356</v>
      </c>
      <c r="E170" s="104">
        <f t="shared" si="2"/>
        <v>114.62675327003222</v>
      </c>
    </row>
    <row r="171" spans="1:5" ht="15.75">
      <c r="A171" s="153" t="s">
        <v>222</v>
      </c>
      <c r="B171" s="108" t="s">
        <v>329</v>
      </c>
      <c r="C171" s="176">
        <v>5701.7227</v>
      </c>
      <c r="D171" s="178">
        <v>5594.150197999999</v>
      </c>
      <c r="E171" s="104">
        <f t="shared" si="2"/>
        <v>101.92294625979939</v>
      </c>
    </row>
    <row r="172" spans="1:5" ht="31.5">
      <c r="A172" s="153" t="s">
        <v>223</v>
      </c>
      <c r="B172" s="108" t="s">
        <v>60</v>
      </c>
      <c r="C172" s="176">
        <v>8315.3</v>
      </c>
      <c r="D172" s="178">
        <v>7394</v>
      </c>
      <c r="E172" s="104">
        <f t="shared" si="2"/>
        <v>112.46010278604273</v>
      </c>
    </row>
    <row r="173" spans="1:5" ht="47.25">
      <c r="A173" s="153" t="s">
        <v>46</v>
      </c>
      <c r="B173" s="108" t="s">
        <v>316</v>
      </c>
      <c r="C173" s="190">
        <v>1.357979602537612</v>
      </c>
      <c r="D173" s="184">
        <v>1.5249389959307498</v>
      </c>
      <c r="E173" s="104">
        <f t="shared" si="2"/>
        <v>89.05140508317622</v>
      </c>
    </row>
    <row r="174" spans="1:5" ht="31.5">
      <c r="A174" s="153" t="s">
        <v>309</v>
      </c>
      <c r="B174" s="108" t="s">
        <v>215</v>
      </c>
      <c r="C174" s="176">
        <v>15.563</v>
      </c>
      <c r="D174" s="178">
        <v>20.7</v>
      </c>
      <c r="E174" s="104">
        <f t="shared" si="2"/>
        <v>75.18357487922705</v>
      </c>
    </row>
    <row r="175" spans="1:5" ht="15.75">
      <c r="A175" s="135" t="s">
        <v>308</v>
      </c>
      <c r="B175" s="108" t="s">
        <v>76</v>
      </c>
      <c r="C175" s="176">
        <v>23.5</v>
      </c>
      <c r="D175" s="178">
        <v>31.06522195875979</v>
      </c>
      <c r="E175" s="104"/>
    </row>
    <row r="176" spans="1:5" ht="15.75">
      <c r="A176" s="135" t="s">
        <v>123</v>
      </c>
      <c r="B176" s="108" t="s">
        <v>95</v>
      </c>
      <c r="C176" s="176">
        <v>0</v>
      </c>
      <c r="D176" s="178">
        <v>0</v>
      </c>
      <c r="E176" s="104"/>
    </row>
    <row r="177" spans="1:5" ht="15.75">
      <c r="A177" s="136" t="s">
        <v>317</v>
      </c>
      <c r="B177" s="108"/>
      <c r="C177" s="176">
        <v>0</v>
      </c>
      <c r="D177" s="178">
        <v>0</v>
      </c>
      <c r="E177" s="104"/>
    </row>
    <row r="178" spans="1:5" ht="19.5" customHeight="1">
      <c r="A178" s="154" t="s">
        <v>265</v>
      </c>
      <c r="B178" s="137" t="s">
        <v>329</v>
      </c>
      <c r="C178" s="187">
        <v>2919.960436</v>
      </c>
      <c r="D178" s="178">
        <v>2745.45441</v>
      </c>
      <c r="E178" s="104">
        <f t="shared" si="2"/>
        <v>106.3561800685665</v>
      </c>
    </row>
    <row r="179" spans="1:4" ht="15.75">
      <c r="A179" s="138" t="s">
        <v>111</v>
      </c>
      <c r="B179" s="139"/>
      <c r="C179" s="186"/>
      <c r="D179" s="9"/>
    </row>
    <row r="180" spans="1:4" ht="15.75">
      <c r="A180" s="157"/>
      <c r="B180" s="157"/>
      <c r="C180" s="157"/>
      <c r="D180" s="157"/>
    </row>
    <row r="181" spans="1:4" ht="45.75" customHeight="1">
      <c r="A181" s="138" t="s">
        <v>74</v>
      </c>
      <c r="B181" s="138"/>
      <c r="C181" s="138"/>
      <c r="D181" s="138"/>
    </row>
    <row r="182" spans="1:5" ht="47.25" customHeight="1">
      <c r="A182" s="102"/>
      <c r="B182" s="102"/>
      <c r="C182" s="212"/>
      <c r="D182" s="213"/>
      <c r="E182" s="212"/>
    </row>
    <row r="183" spans="1:5" ht="47.25" customHeight="1">
      <c r="A183" s="157"/>
      <c r="B183" s="214"/>
      <c r="C183" s="215"/>
      <c r="D183" s="215"/>
      <c r="E183" s="215"/>
    </row>
    <row r="184" spans="1:5" ht="47.25" customHeight="1">
      <c r="A184" s="157"/>
      <c r="B184" s="157"/>
      <c r="C184" s="102"/>
      <c r="D184" s="216"/>
      <c r="E184" s="216"/>
    </row>
    <row r="185" spans="1:5" ht="47.25" customHeight="1">
      <c r="A185" s="157"/>
      <c r="B185" s="157"/>
      <c r="C185" s="102"/>
      <c r="D185" s="216"/>
      <c r="E185" s="216"/>
    </row>
    <row r="186" spans="1:5" ht="47.25" customHeight="1">
      <c r="A186" s="157"/>
      <c r="B186" s="157"/>
      <c r="C186" s="102"/>
      <c r="D186" s="216"/>
      <c r="E186" s="216"/>
    </row>
    <row r="187" spans="1:5" ht="59.25" customHeight="1">
      <c r="A187" s="157"/>
      <c r="B187" s="157"/>
      <c r="C187" s="102"/>
      <c r="D187" s="216"/>
      <c r="E187" s="216"/>
    </row>
    <row r="188" spans="1:5" ht="51.75" customHeight="1">
      <c r="A188" s="157"/>
      <c r="B188" s="157"/>
      <c r="C188" s="102"/>
      <c r="D188" s="216"/>
      <c r="E188" s="216"/>
    </row>
    <row r="189" spans="1:5" ht="22.5" customHeight="1">
      <c r="A189" s="157"/>
      <c r="B189" s="157"/>
      <c r="C189" s="102"/>
      <c r="D189" s="216"/>
      <c r="E189" s="216"/>
    </row>
    <row r="190" spans="1:5" ht="47.25" customHeight="1">
      <c r="A190" s="157"/>
      <c r="B190" s="157"/>
      <c r="C190" s="102"/>
      <c r="D190" s="216"/>
      <c r="E190" s="216"/>
    </row>
    <row r="191" spans="1:5" ht="47.25" customHeight="1">
      <c r="A191" s="157"/>
      <c r="B191" s="157"/>
      <c r="C191" s="102"/>
      <c r="D191" s="216"/>
      <c r="E191" s="216"/>
    </row>
    <row r="192" spans="1:5" ht="47.25" customHeight="1">
      <c r="A192" s="157"/>
      <c r="B192" s="157"/>
      <c r="C192" s="102"/>
      <c r="D192" s="217"/>
      <c r="E192" s="218"/>
    </row>
    <row r="193" spans="1:5" ht="47.25" customHeight="1">
      <c r="A193" s="157"/>
      <c r="B193" s="157"/>
      <c r="C193" s="102"/>
      <c r="D193" s="216"/>
      <c r="E193" s="216"/>
    </row>
    <row r="194" spans="1:5" ht="47.25" customHeight="1">
      <c r="A194" s="157"/>
      <c r="B194" s="157"/>
      <c r="C194" s="102"/>
      <c r="D194" s="216"/>
      <c r="E194" s="219"/>
    </row>
    <row r="195" spans="1:5" ht="47.25" customHeight="1">
      <c r="A195" s="157"/>
      <c r="B195" s="157"/>
      <c r="C195" s="102"/>
      <c r="D195" s="216"/>
      <c r="E195" s="216"/>
    </row>
    <row r="196" spans="1:5" ht="47.25" customHeight="1">
      <c r="A196" s="157"/>
      <c r="B196" s="157"/>
      <c r="C196" s="220"/>
      <c r="D196" s="216"/>
      <c r="E196" s="216"/>
    </row>
    <row r="197" spans="1:5" ht="47.25" customHeight="1">
      <c r="A197" s="157"/>
      <c r="B197" s="157"/>
      <c r="C197" s="220"/>
      <c r="D197" s="221"/>
      <c r="E197" s="222"/>
    </row>
    <row r="198" spans="1:5" ht="47.25" customHeight="1">
      <c r="A198" s="157"/>
      <c r="B198" s="157"/>
      <c r="C198" s="220"/>
      <c r="D198" s="216"/>
      <c r="E198" s="222"/>
    </row>
    <row r="199" spans="1:5" ht="47.25" customHeight="1">
      <c r="A199" s="157"/>
      <c r="B199" s="157"/>
      <c r="C199" s="220"/>
      <c r="D199" s="223"/>
      <c r="E199" s="102"/>
    </row>
    <row r="200" spans="1:5" ht="47.25" customHeight="1">
      <c r="A200" s="157"/>
      <c r="B200" s="157"/>
      <c r="C200" s="220"/>
      <c r="D200" s="224"/>
      <c r="E200" s="102"/>
    </row>
    <row r="201" spans="1:5" ht="47.25" customHeight="1">
      <c r="A201" s="157"/>
      <c r="B201" s="157"/>
      <c r="C201" s="157"/>
      <c r="D201" s="8"/>
      <c r="E201" s="157"/>
    </row>
    <row r="202" spans="1:5" ht="47.25" customHeight="1">
      <c r="A202" s="157"/>
      <c r="B202" s="157"/>
      <c r="C202" s="157"/>
      <c r="D202" s="157"/>
      <c r="E202" s="157"/>
    </row>
    <row r="203" spans="1:5" ht="47.25" customHeight="1">
      <c r="A203" s="8"/>
      <c r="B203" s="8"/>
      <c r="C203" s="8"/>
      <c r="D203" s="8"/>
      <c r="E203" s="8"/>
    </row>
    <row r="204" spans="1:5" ht="47.25" customHeight="1">
      <c r="A204" s="102"/>
      <c r="B204" s="102"/>
      <c r="C204" s="225"/>
      <c r="D204" s="102"/>
      <c r="E204" s="102"/>
    </row>
    <row r="205" spans="1:5" ht="47.25" customHeight="1">
      <c r="A205" s="102"/>
      <c r="B205" s="102"/>
      <c r="C205" s="212"/>
      <c r="D205" s="102"/>
      <c r="E205" s="212"/>
    </row>
    <row r="206" spans="1:5" ht="47.25" customHeight="1">
      <c r="A206" s="102"/>
      <c r="B206" s="102"/>
      <c r="C206" s="212"/>
      <c r="D206" s="102"/>
      <c r="E206" s="212"/>
    </row>
    <row r="207" spans="3:5" ht="47.25" customHeight="1">
      <c r="C207" s="141"/>
      <c r="E207" s="141"/>
    </row>
    <row r="208" spans="3:5" ht="47.25" customHeight="1">
      <c r="C208" s="141"/>
      <c r="E208" s="141"/>
    </row>
    <row r="209" spans="3:5" ht="47.25" customHeight="1">
      <c r="C209" s="141"/>
      <c r="E209" s="141"/>
    </row>
    <row r="210" spans="3:5" ht="47.25" customHeight="1">
      <c r="C210" s="141"/>
      <c r="E210" s="141"/>
    </row>
    <row r="211" spans="3:5" ht="47.25" customHeight="1">
      <c r="C211" s="141"/>
      <c r="E211" s="141"/>
    </row>
    <row r="212" spans="3:5" ht="47.25" customHeight="1">
      <c r="C212" s="141"/>
      <c r="E212" s="141"/>
    </row>
    <row r="213" spans="3:5" ht="47.25" customHeight="1">
      <c r="C213" s="141"/>
      <c r="E213" s="141"/>
    </row>
    <row r="214" spans="3:5" ht="47.25" customHeight="1">
      <c r="C214" s="141"/>
      <c r="E214" s="141"/>
    </row>
    <row r="215" spans="3:5" ht="47.25" customHeight="1">
      <c r="C215" s="141"/>
      <c r="E215" s="141"/>
    </row>
    <row r="216" spans="3:5" ht="47.25" customHeight="1">
      <c r="C216" s="141"/>
      <c r="E216" s="141"/>
    </row>
    <row r="217" spans="3:5" ht="47.25" customHeight="1">
      <c r="C217" s="141"/>
      <c r="E217" s="141"/>
    </row>
    <row r="218" spans="3:5" ht="47.25" customHeight="1">
      <c r="C218" s="141"/>
      <c r="E218" s="141"/>
    </row>
    <row r="219" spans="3:5" ht="47.25" customHeight="1">
      <c r="C219" s="141"/>
      <c r="E219" s="141"/>
    </row>
    <row r="220" spans="1:4" ht="15.75">
      <c r="A220" s="138"/>
      <c r="B220" s="139"/>
      <c r="C220" s="140"/>
      <c r="D220" s="9"/>
    </row>
    <row r="228" spans="1:5" ht="15">
      <c r="A228" s="155"/>
      <c r="E228" s="155"/>
    </row>
  </sheetData>
  <sheetProtection/>
  <mergeCells count="6">
    <mergeCell ref="A1:E2"/>
    <mergeCell ref="A110:E110"/>
    <mergeCell ref="A4:E4"/>
    <mergeCell ref="A25:E25"/>
    <mergeCell ref="A73:E73"/>
    <mergeCell ref="A90:E90"/>
  </mergeCells>
  <printOptions/>
  <pageMargins left="0.75" right="0.75" top="0.58" bottom="0.46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W1032"/>
  <sheetViews>
    <sheetView zoomScale="70" zoomScaleNormal="70" workbookViewId="0" topLeftCell="A1">
      <pane xSplit="4" ySplit="3" topLeftCell="E1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Q34" sqref="Q34"/>
    </sheetView>
  </sheetViews>
  <sheetFormatPr defaultColWidth="9.140625" defaultRowHeight="12.75"/>
  <cols>
    <col min="1" max="1" width="9.00390625" style="3" customWidth="1"/>
    <col min="2" max="3" width="9.00390625" style="2" customWidth="1"/>
    <col min="4" max="4" width="9.421875" style="4" customWidth="1"/>
    <col min="5" max="5" width="9.8515625" style="5" bestFit="1" customWidth="1"/>
    <col min="6" max="6" width="10.7109375" style="5" customWidth="1"/>
    <col min="7" max="7" width="10.140625" style="5" customWidth="1"/>
    <col min="8" max="8" width="9.00390625" style="5" customWidth="1"/>
    <col min="9" max="9" width="12.57421875" style="10" customWidth="1"/>
    <col min="10" max="10" width="12.00390625" style="10" customWidth="1"/>
    <col min="11" max="11" width="10.421875" style="10" customWidth="1"/>
    <col min="12" max="12" width="10.28125" style="5" customWidth="1"/>
    <col min="13" max="16" width="9.00390625" style="1" customWidth="1"/>
    <col min="17" max="17" width="10.140625" style="1" customWidth="1"/>
    <col min="18" max="16384" width="9.00390625" style="1" customWidth="1"/>
  </cols>
  <sheetData>
    <row r="1" spans="1:12" ht="12.75">
      <c r="A1" s="226"/>
      <c r="B1" s="227"/>
      <c r="C1" s="227"/>
      <c r="D1" s="227"/>
      <c r="E1" s="264" t="s">
        <v>244</v>
      </c>
      <c r="F1" s="264"/>
      <c r="G1" s="264"/>
      <c r="H1" s="264"/>
      <c r="I1" s="264"/>
      <c r="J1" s="264"/>
      <c r="K1" s="264"/>
      <c r="L1" s="264"/>
    </row>
    <row r="2" spans="1:12" ht="12.75">
      <c r="A2" s="228"/>
      <c r="B2" s="7"/>
      <c r="C2" s="7"/>
      <c r="D2" s="229"/>
      <c r="E2" s="265" t="s">
        <v>251</v>
      </c>
      <c r="F2" s="264"/>
      <c r="G2" s="264"/>
      <c r="H2" s="264"/>
      <c r="I2" s="264"/>
      <c r="J2" s="264"/>
      <c r="K2" s="264"/>
      <c r="L2" s="264"/>
    </row>
    <row r="3" spans="1:23" ht="90.75" customHeight="1">
      <c r="A3" s="266"/>
      <c r="B3" s="266"/>
      <c r="C3" s="266"/>
      <c r="D3" s="266"/>
      <c r="E3" s="235" t="s">
        <v>201</v>
      </c>
      <c r="F3" s="236" t="s">
        <v>87</v>
      </c>
      <c r="G3" s="236" t="s">
        <v>88</v>
      </c>
      <c r="H3" s="236" t="s">
        <v>282</v>
      </c>
      <c r="I3" s="236" t="s">
        <v>283</v>
      </c>
      <c r="J3" s="236" t="s">
        <v>284</v>
      </c>
      <c r="K3" s="236" t="s">
        <v>285</v>
      </c>
      <c r="L3" s="236" t="s">
        <v>286</v>
      </c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</row>
    <row r="4" spans="1:23" ht="19.5" customHeight="1">
      <c r="A4" s="259" t="s">
        <v>287</v>
      </c>
      <c r="B4" s="259"/>
      <c r="C4" s="259"/>
      <c r="D4" s="259"/>
      <c r="E4" s="6">
        <v>183.918</v>
      </c>
      <c r="F4" s="6">
        <v>183.918</v>
      </c>
      <c r="G4" s="6">
        <v>183.918</v>
      </c>
      <c r="H4" s="6">
        <v>0</v>
      </c>
      <c r="I4" s="6">
        <v>147</v>
      </c>
      <c r="J4" s="6">
        <v>54.882999999999996</v>
      </c>
      <c r="K4" s="6">
        <v>0.033</v>
      </c>
      <c r="L4" s="6">
        <v>0</v>
      </c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</row>
    <row r="5" spans="1:23" ht="27" customHeight="1">
      <c r="A5" s="263" t="s">
        <v>86</v>
      </c>
      <c r="B5" s="263"/>
      <c r="C5" s="263"/>
      <c r="D5" s="263"/>
      <c r="E5" s="6">
        <v>183.918</v>
      </c>
      <c r="F5" s="6">
        <v>183.918</v>
      </c>
      <c r="G5" s="6">
        <v>183.918</v>
      </c>
      <c r="H5" s="6">
        <v>0</v>
      </c>
      <c r="I5" s="6">
        <v>147</v>
      </c>
      <c r="J5" s="6">
        <v>54.882999999999996</v>
      </c>
      <c r="K5" s="6">
        <v>0.033</v>
      </c>
      <c r="L5" s="6">
        <v>0</v>
      </c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</row>
    <row r="6" spans="1:23" ht="24.75" customHeight="1">
      <c r="A6" s="259" t="s">
        <v>330</v>
      </c>
      <c r="B6" s="259"/>
      <c r="C6" s="259"/>
      <c r="D6" s="259"/>
      <c r="E6" s="237">
        <v>2452.91</v>
      </c>
      <c r="F6" s="237">
        <v>885.095</v>
      </c>
      <c r="G6" s="237">
        <v>765.7879999999999</v>
      </c>
      <c r="H6" s="237">
        <v>109.305</v>
      </c>
      <c r="I6" s="238">
        <v>1345</v>
      </c>
      <c r="J6" s="237">
        <v>389.796</v>
      </c>
      <c r="K6" s="237">
        <v>3.537</v>
      </c>
      <c r="L6" s="237">
        <v>0</v>
      </c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</row>
    <row r="7" spans="1:23" ht="39.75" customHeight="1">
      <c r="A7" s="259" t="s">
        <v>18</v>
      </c>
      <c r="B7" s="259"/>
      <c r="C7" s="259"/>
      <c r="D7" s="259"/>
      <c r="E7" s="239">
        <v>96.66199999999999</v>
      </c>
      <c r="F7" s="239">
        <v>96.66199999999999</v>
      </c>
      <c r="G7" s="239">
        <v>95.261</v>
      </c>
      <c r="H7" s="239">
        <v>1.401</v>
      </c>
      <c r="I7" s="240">
        <v>350</v>
      </c>
      <c r="J7" s="239">
        <v>53.49</v>
      </c>
      <c r="K7" s="240">
        <v>0</v>
      </c>
      <c r="L7" s="240">
        <v>0</v>
      </c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</row>
    <row r="8" spans="1:23" s="5" customFormat="1" ht="28.5" customHeight="1">
      <c r="A8" s="263" t="s">
        <v>84</v>
      </c>
      <c r="B8" s="263"/>
      <c r="C8" s="263"/>
      <c r="D8" s="263"/>
      <c r="E8" s="239">
        <v>0.6</v>
      </c>
      <c r="F8" s="239">
        <v>0.6</v>
      </c>
      <c r="G8" s="239">
        <v>0.6</v>
      </c>
      <c r="H8" s="239">
        <v>0</v>
      </c>
      <c r="I8" s="240">
        <v>4</v>
      </c>
      <c r="J8" s="239">
        <v>0.286</v>
      </c>
      <c r="K8" s="240">
        <v>0</v>
      </c>
      <c r="L8" s="240">
        <v>0</v>
      </c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</row>
    <row r="9" spans="1:23" ht="31.5" customHeight="1">
      <c r="A9" s="259" t="s">
        <v>19</v>
      </c>
      <c r="B9" s="259"/>
      <c r="C9" s="259"/>
      <c r="D9" s="259"/>
      <c r="E9" s="241">
        <v>572.4590000000001</v>
      </c>
      <c r="F9" s="241">
        <v>699.6929999999999</v>
      </c>
      <c r="G9" s="241">
        <v>594.302</v>
      </c>
      <c r="H9" s="241">
        <v>105.39</v>
      </c>
      <c r="I9" s="241">
        <v>355</v>
      </c>
      <c r="J9" s="241">
        <v>67.777</v>
      </c>
      <c r="K9" s="241">
        <v>0.067</v>
      </c>
      <c r="L9" s="241">
        <v>0</v>
      </c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</row>
    <row r="10" spans="1:23" ht="39.75" customHeight="1">
      <c r="A10" s="263" t="s">
        <v>248</v>
      </c>
      <c r="B10" s="263"/>
      <c r="C10" s="263"/>
      <c r="D10" s="263"/>
      <c r="E10" s="6">
        <v>29.383000000000003</v>
      </c>
      <c r="F10" s="6">
        <v>29.383000000000003</v>
      </c>
      <c r="G10" s="6">
        <v>27.596</v>
      </c>
      <c r="H10" s="6">
        <v>1.787</v>
      </c>
      <c r="I10" s="6">
        <v>38</v>
      </c>
      <c r="J10" s="6">
        <v>7.031000000000001</v>
      </c>
      <c r="K10" s="6">
        <v>0</v>
      </c>
      <c r="L10" s="6">
        <v>0</v>
      </c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</row>
    <row r="11" spans="1:12" ht="51.75" customHeight="1">
      <c r="A11" s="259" t="s">
        <v>291</v>
      </c>
      <c r="B11" s="259"/>
      <c r="C11" s="259"/>
      <c r="D11" s="259"/>
      <c r="E11" s="6">
        <v>1.754</v>
      </c>
      <c r="F11" s="6">
        <v>1.698</v>
      </c>
      <c r="G11" s="6">
        <v>1.698</v>
      </c>
      <c r="H11" s="6">
        <v>0</v>
      </c>
      <c r="I11" s="6">
        <v>2</v>
      </c>
      <c r="J11" s="6">
        <v>0.136</v>
      </c>
      <c r="K11" s="6">
        <v>0.079</v>
      </c>
      <c r="L11" s="6">
        <v>0</v>
      </c>
    </row>
    <row r="12" spans="1:12" ht="24.75" customHeight="1">
      <c r="A12" s="259" t="s">
        <v>221</v>
      </c>
      <c r="B12" s="259"/>
      <c r="C12" s="259"/>
      <c r="D12" s="259"/>
      <c r="E12" s="241">
        <v>25.661</v>
      </c>
      <c r="F12" s="241">
        <v>24.6</v>
      </c>
      <c r="G12" s="241">
        <v>24.011</v>
      </c>
      <c r="H12" s="241">
        <v>0.589</v>
      </c>
      <c r="I12" s="241">
        <v>84</v>
      </c>
      <c r="J12" s="241">
        <v>18.114</v>
      </c>
      <c r="K12" s="241">
        <v>0</v>
      </c>
      <c r="L12" s="241">
        <v>0</v>
      </c>
    </row>
    <row r="13" spans="1:12" s="5" customFormat="1" ht="46.5" customHeight="1">
      <c r="A13" s="263" t="s">
        <v>167</v>
      </c>
      <c r="B13" s="263"/>
      <c r="C13" s="263"/>
      <c r="D13" s="263"/>
      <c r="E13" s="6">
        <v>0.85</v>
      </c>
      <c r="F13" s="6">
        <v>10.144</v>
      </c>
      <c r="G13" s="6">
        <v>0.112</v>
      </c>
      <c r="H13" s="6">
        <v>0.03</v>
      </c>
      <c r="I13" s="6">
        <v>2</v>
      </c>
      <c r="J13" s="6">
        <v>0.12</v>
      </c>
      <c r="K13" s="6">
        <v>0</v>
      </c>
      <c r="L13" s="6">
        <v>0</v>
      </c>
    </row>
    <row r="14" spans="1:12" s="5" customFormat="1" ht="51" customHeight="1">
      <c r="A14" s="263" t="s">
        <v>85</v>
      </c>
      <c r="B14" s="263"/>
      <c r="C14" s="263"/>
      <c r="D14" s="263"/>
      <c r="E14" s="242">
        <v>1703.23</v>
      </c>
      <c r="F14" s="241">
        <v>2002.839</v>
      </c>
      <c r="G14" s="241">
        <v>0</v>
      </c>
      <c r="H14" s="241">
        <v>0</v>
      </c>
      <c r="I14" s="241">
        <v>492</v>
      </c>
      <c r="J14" s="241">
        <v>240.849</v>
      </c>
      <c r="K14" s="241">
        <v>3.391</v>
      </c>
      <c r="L14" s="241"/>
    </row>
    <row r="15" spans="1:14" s="5" customFormat="1" ht="29.25" customHeight="1">
      <c r="A15" s="263" t="s">
        <v>239</v>
      </c>
      <c r="B15" s="263"/>
      <c r="C15" s="263"/>
      <c r="D15" s="263"/>
      <c r="E15" s="241">
        <v>22.315</v>
      </c>
      <c r="F15" s="241">
        <v>22.315</v>
      </c>
      <c r="G15" s="241">
        <v>22.208</v>
      </c>
      <c r="H15" s="241">
        <v>0.108</v>
      </c>
      <c r="I15" s="241">
        <v>18</v>
      </c>
      <c r="J15" s="241">
        <v>1.993</v>
      </c>
      <c r="K15" s="241">
        <v>0</v>
      </c>
      <c r="L15" s="241">
        <v>0</v>
      </c>
      <c r="N15" s="234"/>
    </row>
    <row r="16" spans="1:12" ht="29.25" customHeight="1">
      <c r="A16" s="259" t="s">
        <v>274</v>
      </c>
      <c r="B16" s="259"/>
      <c r="C16" s="259"/>
      <c r="D16" s="259"/>
      <c r="E16" s="242">
        <v>474.1612</v>
      </c>
      <c r="F16" s="241">
        <v>254.07199999999997</v>
      </c>
      <c r="G16" s="241">
        <v>292.12399999999997</v>
      </c>
      <c r="H16" s="241">
        <v>-37.48799999999999</v>
      </c>
      <c r="I16" s="241">
        <v>929.15</v>
      </c>
      <c r="J16" s="241">
        <v>292.96</v>
      </c>
      <c r="K16" s="241">
        <v>2.3569999999999998</v>
      </c>
      <c r="L16" s="241">
        <v>0</v>
      </c>
    </row>
    <row r="17" spans="1:12" s="5" customFormat="1" ht="32.25" customHeight="1">
      <c r="A17" s="259" t="s">
        <v>174</v>
      </c>
      <c r="B17" s="259"/>
      <c r="C17" s="259"/>
      <c r="D17" s="259"/>
      <c r="E17" s="238">
        <v>101.38</v>
      </c>
      <c r="F17" s="238">
        <v>95.98599999999999</v>
      </c>
      <c r="G17" s="238">
        <v>94.662</v>
      </c>
      <c r="H17" s="238">
        <v>4.8740000000000006</v>
      </c>
      <c r="I17" s="238">
        <v>292</v>
      </c>
      <c r="J17" s="237">
        <v>41.22</v>
      </c>
      <c r="K17" s="237">
        <v>0.449</v>
      </c>
      <c r="L17" s="238">
        <v>0</v>
      </c>
    </row>
    <row r="18" spans="1:12" ht="21" customHeight="1">
      <c r="A18" s="259" t="s">
        <v>173</v>
      </c>
      <c r="B18" s="259"/>
      <c r="C18" s="259"/>
      <c r="D18" s="259"/>
      <c r="E18" s="6">
        <v>62.24400000000001</v>
      </c>
      <c r="F18" s="6">
        <v>62.24400000000001</v>
      </c>
      <c r="G18" s="6">
        <v>60.918000000000006</v>
      </c>
      <c r="H18" s="6">
        <v>1.3259999999999998</v>
      </c>
      <c r="I18" s="6">
        <v>4229.68</v>
      </c>
      <c r="J18" s="6">
        <v>2273.13</v>
      </c>
      <c r="K18" s="6">
        <v>63.235</v>
      </c>
      <c r="L18" s="6">
        <v>0</v>
      </c>
    </row>
    <row r="19" spans="1:12" ht="27.75" customHeight="1">
      <c r="A19" s="259" t="s">
        <v>249</v>
      </c>
      <c r="B19" s="259"/>
      <c r="C19" s="259"/>
      <c r="D19" s="259"/>
      <c r="E19" s="6">
        <v>1356.039</v>
      </c>
      <c r="F19" s="6">
        <v>1523.7530000000002</v>
      </c>
      <c r="G19" s="6">
        <v>1306.4740000000002</v>
      </c>
      <c r="H19" s="6">
        <v>70.929</v>
      </c>
      <c r="I19" s="6">
        <v>842</v>
      </c>
      <c r="J19" s="6">
        <v>200.30100000000002</v>
      </c>
      <c r="K19" s="6">
        <v>0.642</v>
      </c>
      <c r="L19" s="6">
        <v>0</v>
      </c>
    </row>
    <row r="20" spans="1:12" ht="27.75" customHeight="1">
      <c r="A20" s="260" t="s">
        <v>334</v>
      </c>
      <c r="B20" s="260"/>
      <c r="C20" s="260"/>
      <c r="D20" s="260"/>
      <c r="E20" s="6">
        <v>46.396</v>
      </c>
      <c r="F20" s="6">
        <v>46.396</v>
      </c>
      <c r="G20" s="6">
        <v>40.645</v>
      </c>
      <c r="H20" s="6">
        <v>19.386</v>
      </c>
      <c r="I20" s="6">
        <v>170</v>
      </c>
      <c r="J20" s="6">
        <v>18.668</v>
      </c>
      <c r="K20" s="6">
        <v>0</v>
      </c>
      <c r="L20" s="6">
        <v>0</v>
      </c>
    </row>
    <row r="21" spans="1:12" ht="24.75" customHeight="1">
      <c r="A21" s="259" t="s">
        <v>211</v>
      </c>
      <c r="B21" s="259"/>
      <c r="C21" s="259"/>
      <c r="D21" s="259"/>
      <c r="E21" s="6">
        <v>1309.643</v>
      </c>
      <c r="F21" s="6">
        <v>1477.3570000000002</v>
      </c>
      <c r="G21" s="6">
        <v>1265.8290000000002</v>
      </c>
      <c r="H21" s="6">
        <v>51.543</v>
      </c>
      <c r="I21" s="6">
        <v>672</v>
      </c>
      <c r="J21" s="6">
        <v>181.633</v>
      </c>
      <c r="K21" s="6">
        <v>0.642</v>
      </c>
      <c r="L21" s="6">
        <v>0</v>
      </c>
    </row>
    <row r="22" spans="1:12" ht="60.75" customHeight="1">
      <c r="A22" s="259" t="s">
        <v>94</v>
      </c>
      <c r="B22" s="267"/>
      <c r="C22" s="267"/>
      <c r="D22" s="267"/>
      <c r="E22" s="6">
        <v>820.45</v>
      </c>
      <c r="F22" s="6">
        <v>794.039</v>
      </c>
      <c r="G22" s="6">
        <v>724.4420000000002</v>
      </c>
      <c r="H22" s="6">
        <v>65.55399999999999</v>
      </c>
      <c r="I22" s="6">
        <v>605.7</v>
      </c>
      <c r="J22" s="6">
        <v>83.58699999999999</v>
      </c>
      <c r="K22" s="6">
        <v>0.9279999999999999</v>
      </c>
      <c r="L22" s="6">
        <v>0</v>
      </c>
    </row>
    <row r="23" spans="1:12" ht="15.75" customHeight="1">
      <c r="A23" s="261" t="s">
        <v>156</v>
      </c>
      <c r="B23" s="261"/>
      <c r="C23" s="261"/>
      <c r="D23" s="261"/>
      <c r="E23" s="243">
        <v>9.648</v>
      </c>
      <c r="F23" s="243">
        <v>9.648</v>
      </c>
      <c r="G23" s="243">
        <v>8.512</v>
      </c>
      <c r="H23" s="243">
        <v>1.1360000000000001</v>
      </c>
      <c r="I23" s="243">
        <v>20</v>
      </c>
      <c r="J23" s="243">
        <v>2.275</v>
      </c>
      <c r="K23" s="243">
        <v>0</v>
      </c>
      <c r="L23" s="243">
        <v>0</v>
      </c>
    </row>
    <row r="24" spans="1:12" ht="24.75" customHeight="1">
      <c r="A24" s="259" t="s">
        <v>303</v>
      </c>
      <c r="B24" s="259"/>
      <c r="C24" s="259"/>
      <c r="D24" s="259"/>
      <c r="E24" s="6">
        <v>243.25900000000001</v>
      </c>
      <c r="F24" s="6">
        <v>243.81399999999996</v>
      </c>
      <c r="G24" s="6">
        <v>232.506</v>
      </c>
      <c r="H24" s="6">
        <v>9.692999999999998</v>
      </c>
      <c r="I24" s="6">
        <v>8468</v>
      </c>
      <c r="J24" s="6">
        <v>2363.5707</v>
      </c>
      <c r="K24" s="6">
        <v>20.905089999999998</v>
      </c>
      <c r="L24" s="6">
        <v>0</v>
      </c>
    </row>
    <row r="25" spans="1:12" ht="27" customHeight="1">
      <c r="A25" s="259" t="s">
        <v>301</v>
      </c>
      <c r="B25" s="259"/>
      <c r="C25" s="259"/>
      <c r="D25" s="259"/>
      <c r="E25" s="237">
        <v>8.186</v>
      </c>
      <c r="F25" s="237">
        <v>8.186</v>
      </c>
      <c r="G25" s="237">
        <v>7.566</v>
      </c>
      <c r="H25" s="237">
        <v>0.62</v>
      </c>
      <c r="I25" s="238">
        <v>190</v>
      </c>
      <c r="J25" s="237">
        <v>58.678000000000004</v>
      </c>
      <c r="K25" s="237">
        <v>0.0356</v>
      </c>
      <c r="L25" s="6">
        <v>0</v>
      </c>
    </row>
    <row r="26" spans="1:12" ht="13.5" customHeight="1" hidden="1">
      <c r="A26" s="262" t="s">
        <v>161</v>
      </c>
      <c r="B26" s="262"/>
      <c r="C26" s="262"/>
      <c r="D26" s="262"/>
      <c r="E26" s="6">
        <v>0</v>
      </c>
      <c r="F26" s="6">
        <v>0</v>
      </c>
      <c r="G26" s="6">
        <v>0</v>
      </c>
      <c r="H26" s="6">
        <v>0</v>
      </c>
      <c r="I26" s="6" t="s">
        <v>331</v>
      </c>
      <c r="J26" s="6">
        <v>0</v>
      </c>
      <c r="K26" s="6">
        <v>0</v>
      </c>
      <c r="L26" s="6">
        <v>0</v>
      </c>
    </row>
    <row r="27" spans="1:12" ht="23.25" customHeight="1">
      <c r="A27" s="260" t="s">
        <v>302</v>
      </c>
      <c r="B27" s="260"/>
      <c r="C27" s="260"/>
      <c r="D27" s="260"/>
      <c r="E27" s="6">
        <v>113.145</v>
      </c>
      <c r="F27" s="6">
        <v>110.85399999999998</v>
      </c>
      <c r="G27" s="6">
        <v>104.53699999999998</v>
      </c>
      <c r="H27" s="237">
        <v>7.207999999999999</v>
      </c>
      <c r="I27" s="244">
        <v>913</v>
      </c>
      <c r="J27" s="6">
        <v>211.97600000000003</v>
      </c>
      <c r="K27" s="6">
        <v>2.665</v>
      </c>
      <c r="L27" s="6">
        <v>0</v>
      </c>
    </row>
    <row r="28" spans="1:12" ht="43.5" customHeight="1">
      <c r="A28" s="260" t="s">
        <v>164</v>
      </c>
      <c r="B28" s="260"/>
      <c r="C28" s="260"/>
      <c r="D28" s="260"/>
      <c r="E28" s="6">
        <v>0</v>
      </c>
      <c r="F28" s="6">
        <v>0</v>
      </c>
      <c r="G28" s="6">
        <v>0</v>
      </c>
      <c r="H28" s="6">
        <v>0</v>
      </c>
      <c r="I28" s="6">
        <v>1557.8</v>
      </c>
      <c r="J28" s="6">
        <v>654.7229999999998</v>
      </c>
      <c r="K28" s="6">
        <v>1.5050999999999999</v>
      </c>
      <c r="L28" s="6">
        <v>0</v>
      </c>
    </row>
    <row r="29" spans="1:12" ht="18" customHeight="1">
      <c r="A29" s="260" t="s">
        <v>250</v>
      </c>
      <c r="B29" s="260"/>
      <c r="C29" s="260"/>
      <c r="D29" s="260"/>
      <c r="E29" s="241">
        <v>6.725</v>
      </c>
      <c r="F29" s="241">
        <v>6.725</v>
      </c>
      <c r="G29" s="241">
        <v>4.563</v>
      </c>
      <c r="H29" s="241">
        <v>2.162</v>
      </c>
      <c r="I29" s="241">
        <v>3176.3</v>
      </c>
      <c r="J29" s="241">
        <v>809.021</v>
      </c>
      <c r="K29" s="241">
        <v>3.355</v>
      </c>
      <c r="L29" s="241">
        <v>0</v>
      </c>
    </row>
    <row r="30" spans="1:12" ht="30" customHeight="1">
      <c r="A30" s="260" t="s">
        <v>97</v>
      </c>
      <c r="B30" s="260"/>
      <c r="C30" s="260"/>
      <c r="D30" s="260"/>
      <c r="E30" s="6">
        <v>51.843</v>
      </c>
      <c r="F30" s="6">
        <v>51.857</v>
      </c>
      <c r="G30" s="6">
        <v>50.536</v>
      </c>
      <c r="H30" s="6">
        <v>1.307</v>
      </c>
      <c r="I30" s="6">
        <v>2231</v>
      </c>
      <c r="J30" s="6">
        <v>543.3970000000002</v>
      </c>
      <c r="K30" s="6">
        <v>13.342769999999998</v>
      </c>
      <c r="L30" s="6">
        <v>0</v>
      </c>
    </row>
    <row r="31" spans="1:12" ht="27" customHeight="1">
      <c r="A31" s="260" t="s">
        <v>158</v>
      </c>
      <c r="B31" s="260"/>
      <c r="C31" s="260"/>
      <c r="D31" s="260"/>
      <c r="E31" s="6">
        <v>63.36</v>
      </c>
      <c r="F31" s="6">
        <v>66.192</v>
      </c>
      <c r="G31" s="6">
        <v>65.304</v>
      </c>
      <c r="H31" s="6">
        <v>-1.604</v>
      </c>
      <c r="I31" s="6">
        <v>399.9</v>
      </c>
      <c r="J31" s="6">
        <v>85.7757</v>
      </c>
      <c r="K31" s="6">
        <v>0.0016200000000000001</v>
      </c>
      <c r="L31" s="6">
        <v>0</v>
      </c>
    </row>
    <row r="32" spans="1:12" ht="33" customHeight="1">
      <c r="A32" s="259" t="s">
        <v>122</v>
      </c>
      <c r="B32" s="259"/>
      <c r="C32" s="259"/>
      <c r="D32" s="259"/>
      <c r="E32" s="239">
        <v>5704.010200000001</v>
      </c>
      <c r="F32" s="239">
        <v>6055.408</v>
      </c>
      <c r="G32" s="239">
        <v>3669.344</v>
      </c>
      <c r="H32" s="239">
        <v>225.32899999999998</v>
      </c>
      <c r="I32" s="239">
        <v>16878.53</v>
      </c>
      <c r="J32" s="239">
        <v>5701.7227</v>
      </c>
      <c r="K32" s="239">
        <v>92.08609</v>
      </c>
      <c r="L32" s="239">
        <v>0</v>
      </c>
    </row>
    <row r="33" spans="9:11" ht="12.75" customHeight="1">
      <c r="I33" s="5"/>
      <c r="J33" s="5"/>
      <c r="K33" s="5"/>
    </row>
    <row r="34" spans="4:12" ht="12.75" customHeight="1">
      <c r="D34" s="97"/>
      <c r="E34" s="188"/>
      <c r="F34" s="188"/>
      <c r="G34" s="188"/>
      <c r="H34" s="188"/>
      <c r="I34" s="188"/>
      <c r="J34" s="188"/>
      <c r="K34" s="188"/>
      <c r="L34" s="188"/>
    </row>
    <row r="35" spans="4:12" ht="13.5" customHeight="1">
      <c r="D35" s="98"/>
      <c r="E35" s="99"/>
      <c r="F35" s="99"/>
      <c r="G35" s="99"/>
      <c r="H35" s="99"/>
      <c r="I35" s="99"/>
      <c r="J35" s="99"/>
      <c r="K35" s="99"/>
      <c r="L35" s="99"/>
    </row>
    <row r="36" spans="4:12" ht="12.75">
      <c r="D36" s="98"/>
      <c r="E36" s="188"/>
      <c r="F36" s="188"/>
      <c r="G36" s="188"/>
      <c r="H36" s="188"/>
      <c r="I36" s="188"/>
      <c r="J36" s="188"/>
      <c r="K36" s="188"/>
      <c r="L36" s="188"/>
    </row>
    <row r="37" spans="4:12" ht="12.75">
      <c r="D37" s="98"/>
      <c r="E37" s="99"/>
      <c r="F37" s="99"/>
      <c r="G37" s="99"/>
      <c r="H37" s="232"/>
      <c r="I37" s="99"/>
      <c r="J37" s="99"/>
      <c r="K37" s="99"/>
      <c r="L37" s="99"/>
    </row>
    <row r="38" spans="4:12" ht="12.75">
      <c r="D38" s="98"/>
      <c r="E38" s="100"/>
      <c r="F38" s="100"/>
      <c r="G38" s="100"/>
      <c r="H38" s="232"/>
      <c r="I38" s="100"/>
      <c r="J38" s="100"/>
      <c r="K38" s="100"/>
      <c r="L38" s="100"/>
    </row>
    <row r="39" spans="4:12" ht="12.75">
      <c r="D39" s="98"/>
      <c r="E39" s="100"/>
      <c r="F39" s="100"/>
      <c r="G39" s="100"/>
      <c r="H39" s="232"/>
      <c r="I39" s="100"/>
      <c r="J39" s="233"/>
      <c r="K39" s="100"/>
      <c r="L39" s="100"/>
    </row>
    <row r="40" spans="4:12" ht="12.75">
      <c r="D40" s="98"/>
      <c r="E40" s="100"/>
      <c r="F40" s="100"/>
      <c r="G40" s="100"/>
      <c r="H40" s="100"/>
      <c r="I40" s="100"/>
      <c r="J40" s="100"/>
      <c r="K40" s="100"/>
      <c r="L40" s="100"/>
    </row>
    <row r="41" spans="4:12" ht="12.75">
      <c r="D41" s="98"/>
      <c r="E41" s="100"/>
      <c r="F41" s="100"/>
      <c r="G41" s="100"/>
      <c r="H41" s="100"/>
      <c r="I41" s="100"/>
      <c r="J41" s="100"/>
      <c r="K41" s="100"/>
      <c r="L41" s="100"/>
    </row>
    <row r="42" spans="4:12" ht="12.75">
      <c r="D42" s="98"/>
      <c r="E42" s="100"/>
      <c r="F42" s="100"/>
      <c r="G42" s="100"/>
      <c r="H42" s="100"/>
      <c r="I42" s="100"/>
      <c r="J42" s="100" t="s">
        <v>331</v>
      </c>
      <c r="K42" s="100"/>
      <c r="L42" s="100"/>
    </row>
    <row r="43" spans="4:12" ht="12.75">
      <c r="D43" s="98"/>
      <c r="E43" s="100"/>
      <c r="F43" s="100"/>
      <c r="G43" s="100"/>
      <c r="H43" s="100"/>
      <c r="I43" s="100"/>
      <c r="J43" s="100"/>
      <c r="K43" s="100"/>
      <c r="L43" s="100"/>
    </row>
    <row r="44" spans="9:11" ht="12.75">
      <c r="I44" s="5"/>
      <c r="J44" s="5"/>
      <c r="K44" s="5"/>
    </row>
    <row r="45" spans="9:11" ht="12.75">
      <c r="I45" s="5"/>
      <c r="J45" s="5"/>
      <c r="K45" s="5"/>
    </row>
    <row r="46" spans="9:11" ht="12.75">
      <c r="I46" s="5"/>
      <c r="J46" s="5"/>
      <c r="K46" s="5"/>
    </row>
    <row r="47" spans="9:11" ht="12.75">
      <c r="I47" s="5"/>
      <c r="J47" s="5"/>
      <c r="K47" s="5"/>
    </row>
    <row r="48" spans="9:11" ht="12.75">
      <c r="I48" s="5"/>
      <c r="J48" s="5"/>
      <c r="K48" s="5"/>
    </row>
    <row r="49" spans="9:11" ht="12.75">
      <c r="I49" s="5"/>
      <c r="J49" s="5"/>
      <c r="K49" s="5"/>
    </row>
    <row r="50" spans="9:11" ht="12.75">
      <c r="I50" s="5"/>
      <c r="J50" s="5"/>
      <c r="K50" s="5"/>
    </row>
    <row r="51" spans="9:11" ht="12.75">
      <c r="I51" s="5"/>
      <c r="J51" s="5"/>
      <c r="K51" s="5"/>
    </row>
    <row r="52" spans="9:11" ht="12.75">
      <c r="I52" s="5"/>
      <c r="J52" s="5"/>
      <c r="K52" s="5"/>
    </row>
    <row r="53" spans="9:11" ht="12.75">
      <c r="I53" s="5"/>
      <c r="J53" s="5"/>
      <c r="K53" s="5"/>
    </row>
    <row r="54" spans="9:11" ht="12.75">
      <c r="I54" s="5"/>
      <c r="J54" s="5"/>
      <c r="K54" s="5"/>
    </row>
    <row r="55" spans="9:11" ht="12.75">
      <c r="I55" s="5"/>
      <c r="J55" s="5"/>
      <c r="K55" s="5"/>
    </row>
    <row r="56" spans="9:11" ht="12.75">
      <c r="I56" s="5"/>
      <c r="J56" s="5"/>
      <c r="K56" s="5"/>
    </row>
    <row r="57" spans="9:11" ht="12.75">
      <c r="I57" s="5"/>
      <c r="J57" s="5"/>
      <c r="K57" s="5"/>
    </row>
    <row r="58" spans="9:11" ht="12.75">
      <c r="I58" s="5"/>
      <c r="J58" s="5"/>
      <c r="K58" s="5"/>
    </row>
    <row r="59" spans="9:11" ht="12.75">
      <c r="I59" s="5"/>
      <c r="J59" s="5"/>
      <c r="K59" s="5"/>
    </row>
    <row r="60" spans="9:11" ht="12.75">
      <c r="I60" s="5"/>
      <c r="J60" s="5"/>
      <c r="K60" s="5"/>
    </row>
    <row r="61" spans="9:11" ht="12.75">
      <c r="I61" s="5"/>
      <c r="J61" s="5"/>
      <c r="K61" s="5"/>
    </row>
    <row r="62" spans="9:11" ht="12.75">
      <c r="I62" s="5"/>
      <c r="J62" s="5"/>
      <c r="K62" s="5"/>
    </row>
    <row r="63" spans="9:11" ht="12.75">
      <c r="I63" s="5"/>
      <c r="J63" s="5"/>
      <c r="K63" s="5"/>
    </row>
    <row r="64" spans="9:11" ht="12.75">
      <c r="I64" s="5"/>
      <c r="J64" s="5"/>
      <c r="K64" s="5"/>
    </row>
    <row r="65" spans="9:11" ht="12.75">
      <c r="I65" s="5"/>
      <c r="J65" s="5"/>
      <c r="K65" s="5"/>
    </row>
    <row r="66" spans="9:11" ht="12.75">
      <c r="I66" s="5"/>
      <c r="J66" s="5"/>
      <c r="K66" s="5"/>
    </row>
    <row r="67" spans="9:11" ht="12.75">
      <c r="I67" s="5"/>
      <c r="J67" s="5"/>
      <c r="K67" s="5"/>
    </row>
    <row r="68" spans="9:11" ht="12.75">
      <c r="I68" s="5"/>
      <c r="J68" s="5"/>
      <c r="K68" s="5"/>
    </row>
    <row r="69" spans="9:11" ht="12.75">
      <c r="I69" s="5"/>
      <c r="J69" s="5"/>
      <c r="K69" s="5"/>
    </row>
    <row r="70" spans="9:11" ht="12.75">
      <c r="I70" s="5"/>
      <c r="J70" s="5"/>
      <c r="K70" s="5"/>
    </row>
    <row r="71" spans="9:11" ht="12.75">
      <c r="I71" s="5"/>
      <c r="J71" s="5"/>
      <c r="K71" s="5"/>
    </row>
    <row r="72" spans="9:11" ht="12.75">
      <c r="I72" s="5"/>
      <c r="J72" s="5"/>
      <c r="K72" s="5"/>
    </row>
    <row r="73" spans="9:11" ht="12.75">
      <c r="I73" s="5"/>
      <c r="J73" s="5"/>
      <c r="K73" s="5"/>
    </row>
    <row r="74" spans="9:11" ht="12.75">
      <c r="I74" s="5"/>
      <c r="J74" s="5"/>
      <c r="K74" s="5"/>
    </row>
    <row r="75" spans="9:11" ht="12.75">
      <c r="I75" s="5"/>
      <c r="J75" s="5"/>
      <c r="K75" s="5"/>
    </row>
    <row r="76" spans="9:11" ht="12.75">
      <c r="I76" s="5"/>
      <c r="J76" s="5"/>
      <c r="K76" s="5"/>
    </row>
    <row r="77" spans="9:11" ht="12.75">
      <c r="I77" s="5"/>
      <c r="J77" s="5"/>
      <c r="K77" s="5"/>
    </row>
    <row r="78" spans="9:11" ht="12.75">
      <c r="I78" s="5"/>
      <c r="J78" s="5"/>
      <c r="K78" s="5"/>
    </row>
    <row r="79" spans="9:11" ht="12.75">
      <c r="I79" s="5"/>
      <c r="J79" s="5"/>
      <c r="K79" s="5"/>
    </row>
    <row r="80" spans="9:11" ht="12.75">
      <c r="I80" s="5"/>
      <c r="J80" s="5"/>
      <c r="K80" s="5"/>
    </row>
    <row r="81" spans="9:11" ht="12.75">
      <c r="I81" s="5"/>
      <c r="J81" s="5"/>
      <c r="K81" s="5"/>
    </row>
    <row r="82" spans="9:11" ht="12.75">
      <c r="I82" s="5"/>
      <c r="J82" s="5"/>
      <c r="K82" s="5"/>
    </row>
    <row r="83" spans="9:11" ht="12.75">
      <c r="I83" s="5"/>
      <c r="J83" s="5"/>
      <c r="K83" s="5"/>
    </row>
    <row r="84" spans="9:11" ht="12.75">
      <c r="I84" s="5"/>
      <c r="J84" s="5"/>
      <c r="K84" s="5"/>
    </row>
    <row r="85" spans="9:11" ht="12.75">
      <c r="I85" s="5"/>
      <c r="J85" s="5"/>
      <c r="K85" s="5"/>
    </row>
    <row r="86" spans="9:11" ht="12.75">
      <c r="I86" s="5"/>
      <c r="J86" s="5"/>
      <c r="K86" s="5"/>
    </row>
    <row r="87" spans="9:11" ht="12.75">
      <c r="I87" s="5"/>
      <c r="J87" s="5"/>
      <c r="K87" s="5"/>
    </row>
    <row r="88" spans="9:11" ht="12.75">
      <c r="I88" s="5"/>
      <c r="J88" s="5"/>
      <c r="K88" s="5"/>
    </row>
    <row r="89" spans="9:11" ht="12.75">
      <c r="I89" s="5"/>
      <c r="J89" s="5"/>
      <c r="K89" s="5"/>
    </row>
    <row r="90" spans="9:11" ht="12.75">
      <c r="I90" s="5"/>
      <c r="J90" s="5"/>
      <c r="K90" s="5"/>
    </row>
    <row r="91" spans="9:11" ht="12.75">
      <c r="I91" s="5"/>
      <c r="J91" s="5"/>
      <c r="K91" s="5"/>
    </row>
    <row r="92" spans="9:11" ht="12.75">
      <c r="I92" s="5"/>
      <c r="J92" s="5"/>
      <c r="K92" s="5"/>
    </row>
    <row r="93" spans="9:11" ht="12.75">
      <c r="I93" s="5"/>
      <c r="J93" s="5"/>
      <c r="K93" s="5"/>
    </row>
    <row r="94" spans="9:11" ht="12.75">
      <c r="I94" s="5"/>
      <c r="J94" s="5"/>
      <c r="K94" s="5"/>
    </row>
    <row r="95" spans="9:11" ht="12.75">
      <c r="I95" s="5"/>
      <c r="J95" s="5"/>
      <c r="K95" s="5"/>
    </row>
    <row r="96" spans="9:11" ht="12.75">
      <c r="I96" s="5"/>
      <c r="J96" s="5"/>
      <c r="K96" s="5"/>
    </row>
    <row r="97" spans="9:11" ht="12.75">
      <c r="I97" s="5"/>
      <c r="J97" s="5"/>
      <c r="K97" s="5"/>
    </row>
    <row r="98" spans="9:11" ht="12.75">
      <c r="I98" s="5"/>
      <c r="J98" s="5"/>
      <c r="K98" s="5"/>
    </row>
    <row r="99" spans="9:11" ht="12.75">
      <c r="I99" s="5"/>
      <c r="J99" s="5"/>
      <c r="K99" s="5"/>
    </row>
    <row r="100" spans="9:11" ht="12.75">
      <c r="I100" s="5"/>
      <c r="J100" s="5"/>
      <c r="K100" s="5"/>
    </row>
    <row r="101" spans="9:11" ht="12.75">
      <c r="I101" s="5"/>
      <c r="J101" s="5"/>
      <c r="K101" s="5"/>
    </row>
    <row r="102" spans="9:11" ht="12.75">
      <c r="I102" s="5"/>
      <c r="J102" s="5"/>
      <c r="K102" s="5"/>
    </row>
    <row r="103" spans="9:11" ht="12.75">
      <c r="I103" s="5"/>
      <c r="J103" s="5"/>
      <c r="K103" s="5"/>
    </row>
    <row r="104" spans="9:11" ht="12.75">
      <c r="I104" s="5"/>
      <c r="J104" s="5"/>
      <c r="K104" s="5"/>
    </row>
    <row r="105" spans="9:11" ht="12.75">
      <c r="I105" s="5"/>
      <c r="J105" s="5"/>
      <c r="K105" s="5"/>
    </row>
    <row r="106" spans="9:11" ht="12.75">
      <c r="I106" s="5"/>
      <c r="J106" s="5"/>
      <c r="K106" s="5"/>
    </row>
    <row r="107" spans="9:11" ht="12.75">
      <c r="I107" s="5"/>
      <c r="J107" s="5"/>
      <c r="K107" s="5"/>
    </row>
    <row r="108" spans="9:11" ht="12.75">
      <c r="I108" s="5"/>
      <c r="J108" s="5"/>
      <c r="K108" s="5"/>
    </row>
    <row r="109" spans="9:11" ht="12.75">
      <c r="I109" s="5"/>
      <c r="J109" s="5"/>
      <c r="K109" s="5"/>
    </row>
    <row r="110" spans="9:11" ht="12.75">
      <c r="I110" s="5"/>
      <c r="J110" s="5"/>
      <c r="K110" s="5"/>
    </row>
    <row r="111" spans="9:11" ht="12.75">
      <c r="I111" s="5"/>
      <c r="J111" s="5"/>
      <c r="K111" s="5"/>
    </row>
    <row r="112" spans="9:11" ht="12.75">
      <c r="I112" s="5"/>
      <c r="J112" s="5"/>
      <c r="K112" s="5"/>
    </row>
    <row r="113" spans="9:11" ht="12.75">
      <c r="I113" s="5"/>
      <c r="J113" s="5"/>
      <c r="K113" s="5"/>
    </row>
    <row r="114" spans="9:11" ht="12.75">
      <c r="I114" s="5"/>
      <c r="J114" s="5"/>
      <c r="K114" s="5"/>
    </row>
    <row r="115" spans="9:11" ht="12.75">
      <c r="I115" s="5"/>
      <c r="J115" s="5"/>
      <c r="K115" s="5"/>
    </row>
    <row r="116" spans="9:11" ht="12.75">
      <c r="I116" s="5"/>
      <c r="J116" s="5"/>
      <c r="K116" s="5"/>
    </row>
    <row r="117" spans="9:11" ht="12.75">
      <c r="I117" s="5"/>
      <c r="J117" s="5"/>
      <c r="K117" s="5"/>
    </row>
    <row r="118" spans="9:11" ht="12.75">
      <c r="I118" s="5"/>
      <c r="J118" s="5"/>
      <c r="K118" s="5"/>
    </row>
    <row r="119" spans="9:11" ht="12.75">
      <c r="I119" s="5"/>
      <c r="J119" s="5"/>
      <c r="K119" s="5"/>
    </row>
    <row r="120" spans="9:11" ht="12.75">
      <c r="I120" s="5"/>
      <c r="J120" s="5"/>
      <c r="K120" s="5"/>
    </row>
    <row r="121" spans="9:11" ht="12.75">
      <c r="I121" s="5"/>
      <c r="J121" s="5"/>
      <c r="K121" s="5"/>
    </row>
    <row r="122" spans="9:11" ht="12.75">
      <c r="I122" s="5"/>
      <c r="J122" s="5"/>
      <c r="K122" s="5"/>
    </row>
    <row r="123" spans="9:11" ht="12.75">
      <c r="I123" s="5"/>
      <c r="J123" s="5"/>
      <c r="K123" s="5"/>
    </row>
    <row r="124" spans="9:11" ht="12.75">
      <c r="I124" s="5"/>
      <c r="J124" s="5"/>
      <c r="K124" s="5"/>
    </row>
    <row r="125" spans="9:11" ht="12.75">
      <c r="I125" s="5"/>
      <c r="J125" s="5"/>
      <c r="K125" s="5"/>
    </row>
    <row r="126" spans="9:11" ht="12.75">
      <c r="I126" s="5"/>
      <c r="J126" s="5"/>
      <c r="K126" s="5"/>
    </row>
    <row r="127" spans="9:11" ht="12.75">
      <c r="I127" s="5"/>
      <c r="J127" s="5"/>
      <c r="K127" s="5"/>
    </row>
    <row r="128" spans="9:11" ht="12.75">
      <c r="I128" s="5"/>
      <c r="J128" s="5"/>
      <c r="K128" s="5"/>
    </row>
    <row r="129" spans="9:11" ht="12.75">
      <c r="I129" s="5"/>
      <c r="J129" s="5"/>
      <c r="K129" s="5"/>
    </row>
    <row r="130" spans="9:11" ht="12.75">
      <c r="I130" s="5"/>
      <c r="J130" s="5"/>
      <c r="K130" s="5"/>
    </row>
    <row r="131" spans="9:11" ht="12.75">
      <c r="I131" s="5"/>
      <c r="J131" s="5"/>
      <c r="K131" s="5"/>
    </row>
    <row r="132" spans="9:11" ht="12.75">
      <c r="I132" s="5"/>
      <c r="J132" s="5"/>
      <c r="K132" s="5"/>
    </row>
    <row r="133" spans="9:11" ht="12.75">
      <c r="I133" s="5"/>
      <c r="J133" s="5"/>
      <c r="K133" s="5"/>
    </row>
    <row r="134" spans="9:11" ht="12.75">
      <c r="I134" s="5"/>
      <c r="J134" s="5"/>
      <c r="K134" s="5"/>
    </row>
    <row r="135" spans="9:11" ht="12.75">
      <c r="I135" s="5"/>
      <c r="J135" s="5"/>
      <c r="K135" s="5"/>
    </row>
    <row r="136" spans="9:11" ht="12.75">
      <c r="I136" s="5"/>
      <c r="J136" s="5"/>
      <c r="K136" s="5"/>
    </row>
    <row r="137" spans="9:11" ht="12.75">
      <c r="I137" s="5"/>
      <c r="J137" s="5"/>
      <c r="K137" s="5"/>
    </row>
    <row r="138" spans="9:11" ht="12.75">
      <c r="I138" s="5"/>
      <c r="J138" s="5"/>
      <c r="K138" s="5"/>
    </row>
    <row r="139" spans="9:11" ht="12.75">
      <c r="I139" s="5"/>
      <c r="J139" s="5"/>
      <c r="K139" s="5"/>
    </row>
    <row r="140" spans="9:11" ht="12.75">
      <c r="I140" s="5"/>
      <c r="J140" s="5"/>
      <c r="K140" s="5"/>
    </row>
    <row r="141" spans="9:11" ht="12.75">
      <c r="I141" s="5"/>
      <c r="J141" s="5"/>
      <c r="K141" s="5"/>
    </row>
    <row r="142" spans="9:11" ht="12.75">
      <c r="I142" s="5"/>
      <c r="J142" s="5"/>
      <c r="K142" s="5"/>
    </row>
    <row r="143" spans="9:11" ht="12.75">
      <c r="I143" s="5"/>
      <c r="J143" s="5"/>
      <c r="K143" s="5"/>
    </row>
    <row r="144" spans="9:11" ht="12.75">
      <c r="I144" s="5"/>
      <c r="J144" s="5"/>
      <c r="K144" s="5"/>
    </row>
    <row r="145" spans="9:11" ht="12.75">
      <c r="I145" s="5"/>
      <c r="J145" s="5"/>
      <c r="K145" s="5"/>
    </row>
    <row r="146" spans="9:11" ht="12.75">
      <c r="I146" s="5"/>
      <c r="J146" s="5"/>
      <c r="K146" s="5"/>
    </row>
    <row r="147" spans="9:11" ht="12.75">
      <c r="I147" s="5"/>
      <c r="J147" s="5"/>
      <c r="K147" s="5"/>
    </row>
    <row r="148" spans="9:11" ht="12.75">
      <c r="I148" s="5"/>
      <c r="J148" s="5"/>
      <c r="K148" s="5"/>
    </row>
    <row r="149" spans="9:11" ht="12.75">
      <c r="I149" s="5"/>
      <c r="J149" s="5"/>
      <c r="K149" s="5"/>
    </row>
    <row r="150" spans="9:11" ht="12.75">
      <c r="I150" s="5"/>
      <c r="J150" s="5"/>
      <c r="K150" s="5"/>
    </row>
    <row r="151" spans="9:11" ht="12.75">
      <c r="I151" s="5"/>
      <c r="J151" s="5"/>
      <c r="K151" s="5"/>
    </row>
    <row r="152" spans="9:11" ht="12.75">
      <c r="I152" s="5"/>
      <c r="J152" s="5"/>
      <c r="K152" s="5"/>
    </row>
    <row r="153" spans="9:11" ht="12.75">
      <c r="I153" s="5"/>
      <c r="J153" s="5"/>
      <c r="K153" s="5"/>
    </row>
    <row r="154" spans="9:11" ht="12.75">
      <c r="I154" s="5"/>
      <c r="J154" s="5"/>
      <c r="K154" s="5"/>
    </row>
    <row r="155" spans="9:11" ht="12.75">
      <c r="I155" s="5"/>
      <c r="J155" s="5"/>
      <c r="K155" s="5"/>
    </row>
    <row r="156" spans="9:11" ht="12.75">
      <c r="I156" s="5"/>
      <c r="J156" s="5"/>
      <c r="K156" s="5"/>
    </row>
    <row r="157" spans="9:11" ht="12.75">
      <c r="I157" s="5"/>
      <c r="J157" s="5"/>
      <c r="K157" s="5"/>
    </row>
    <row r="158" spans="9:11" ht="12.75">
      <c r="I158" s="5"/>
      <c r="J158" s="5"/>
      <c r="K158" s="5"/>
    </row>
    <row r="159" spans="9:11" ht="12.75">
      <c r="I159" s="5"/>
      <c r="J159" s="5"/>
      <c r="K159" s="5"/>
    </row>
    <row r="160" spans="9:11" ht="12.75">
      <c r="I160" s="5"/>
      <c r="J160" s="5"/>
      <c r="K160" s="5"/>
    </row>
    <row r="161" spans="9:11" ht="12.75">
      <c r="I161" s="5"/>
      <c r="J161" s="5"/>
      <c r="K161" s="5"/>
    </row>
    <row r="162" spans="9:11" ht="12.75">
      <c r="I162" s="5"/>
      <c r="J162" s="5"/>
      <c r="K162" s="5"/>
    </row>
    <row r="163" spans="9:11" ht="12.75">
      <c r="I163" s="5"/>
      <c r="J163" s="5"/>
      <c r="K163" s="5"/>
    </row>
    <row r="164" spans="9:11" ht="12.75">
      <c r="I164" s="5"/>
      <c r="J164" s="5"/>
      <c r="K164" s="5"/>
    </row>
    <row r="165" spans="9:11" ht="12.75">
      <c r="I165" s="5"/>
      <c r="J165" s="5"/>
      <c r="K165" s="5"/>
    </row>
    <row r="166" spans="9:11" ht="12.75">
      <c r="I166" s="5"/>
      <c r="J166" s="5"/>
      <c r="K166" s="5"/>
    </row>
    <row r="167" spans="9:11" ht="12.75">
      <c r="I167" s="5"/>
      <c r="J167" s="5"/>
      <c r="K167" s="5"/>
    </row>
    <row r="168" spans="9:11" ht="12.75">
      <c r="I168" s="5"/>
      <c r="J168" s="5"/>
      <c r="K168" s="5"/>
    </row>
    <row r="169" spans="9:11" ht="12.75">
      <c r="I169" s="5"/>
      <c r="J169" s="5"/>
      <c r="K169" s="5"/>
    </row>
    <row r="170" spans="9:11" ht="12.75">
      <c r="I170" s="5"/>
      <c r="J170" s="5"/>
      <c r="K170" s="5"/>
    </row>
    <row r="171" spans="9:11" ht="12.75">
      <c r="I171" s="5"/>
      <c r="J171" s="5"/>
      <c r="K171" s="5"/>
    </row>
    <row r="172" spans="9:11" ht="12.75">
      <c r="I172" s="5"/>
      <c r="J172" s="5"/>
      <c r="K172" s="5"/>
    </row>
    <row r="173" spans="9:11" ht="12.75">
      <c r="I173" s="5"/>
      <c r="J173" s="5"/>
      <c r="K173" s="5"/>
    </row>
    <row r="174" spans="9:11" ht="12.75">
      <c r="I174" s="5"/>
      <c r="J174" s="5"/>
      <c r="K174" s="5"/>
    </row>
    <row r="175" spans="9:11" ht="12.75">
      <c r="I175" s="5"/>
      <c r="J175" s="5"/>
      <c r="K175" s="5"/>
    </row>
    <row r="176" spans="9:11" ht="12.75">
      <c r="I176" s="5"/>
      <c r="J176" s="5"/>
      <c r="K176" s="5"/>
    </row>
    <row r="177" spans="9:11" ht="12.75">
      <c r="I177" s="5"/>
      <c r="J177" s="5"/>
      <c r="K177" s="5"/>
    </row>
    <row r="178" spans="9:11" ht="12.75">
      <c r="I178" s="5"/>
      <c r="J178" s="5"/>
      <c r="K178" s="5"/>
    </row>
    <row r="179" spans="9:11" ht="12.75">
      <c r="I179" s="5"/>
      <c r="J179" s="5"/>
      <c r="K179" s="5"/>
    </row>
    <row r="180" spans="9:11" ht="12.75">
      <c r="I180" s="5"/>
      <c r="J180" s="5"/>
      <c r="K180" s="5"/>
    </row>
    <row r="181" spans="9:11" ht="12.75">
      <c r="I181" s="5"/>
      <c r="J181" s="5"/>
      <c r="K181" s="5"/>
    </row>
    <row r="182" spans="9:11" ht="12.75">
      <c r="I182" s="5"/>
      <c r="J182" s="5"/>
      <c r="K182" s="5"/>
    </row>
    <row r="183" spans="9:11" ht="12.75">
      <c r="I183" s="5"/>
      <c r="J183" s="5"/>
      <c r="K183" s="5"/>
    </row>
    <row r="184" spans="9:11" ht="12.75">
      <c r="I184" s="5"/>
      <c r="J184" s="5"/>
      <c r="K184" s="5"/>
    </row>
    <row r="185" spans="9:11" ht="12.75">
      <c r="I185" s="5"/>
      <c r="J185" s="5"/>
      <c r="K185" s="5"/>
    </row>
    <row r="186" spans="9:11" ht="12.75">
      <c r="I186" s="5"/>
      <c r="J186" s="5"/>
      <c r="K186" s="5"/>
    </row>
    <row r="187" spans="9:11" ht="12.75">
      <c r="I187" s="5"/>
      <c r="J187" s="5"/>
      <c r="K187" s="5"/>
    </row>
    <row r="188" spans="9:11" ht="12.75">
      <c r="I188" s="5"/>
      <c r="J188" s="5"/>
      <c r="K188" s="5"/>
    </row>
    <row r="189" spans="9:11" ht="12.75">
      <c r="I189" s="5"/>
      <c r="J189" s="5"/>
      <c r="K189" s="5"/>
    </row>
    <row r="190" spans="9:11" ht="12.75">
      <c r="I190" s="5"/>
      <c r="J190" s="5"/>
      <c r="K190" s="5"/>
    </row>
    <row r="191" spans="9:11" ht="12.75">
      <c r="I191" s="5"/>
      <c r="J191" s="5"/>
      <c r="K191" s="5"/>
    </row>
    <row r="192" spans="9:11" ht="12.75">
      <c r="I192" s="5"/>
      <c r="J192" s="5"/>
      <c r="K192" s="5"/>
    </row>
    <row r="193" spans="9:11" ht="12.75">
      <c r="I193" s="5"/>
      <c r="J193" s="5"/>
      <c r="K193" s="5"/>
    </row>
    <row r="194" spans="9:11" ht="12.75">
      <c r="I194" s="5"/>
      <c r="J194" s="5"/>
      <c r="K194" s="5"/>
    </row>
    <row r="195" spans="9:11" ht="12.75">
      <c r="I195" s="5"/>
      <c r="J195" s="5"/>
      <c r="K195" s="5"/>
    </row>
    <row r="196" spans="9:11" ht="12.75">
      <c r="I196" s="5"/>
      <c r="J196" s="5"/>
      <c r="K196" s="5"/>
    </row>
    <row r="197" spans="9:11" ht="12.75">
      <c r="I197" s="5"/>
      <c r="J197" s="5"/>
      <c r="K197" s="5"/>
    </row>
    <row r="198" spans="9:11" ht="12.75">
      <c r="I198" s="5"/>
      <c r="J198" s="5"/>
      <c r="K198" s="5"/>
    </row>
    <row r="199" spans="9:11" ht="12.75">
      <c r="I199" s="5"/>
      <c r="J199" s="5"/>
      <c r="K199" s="5"/>
    </row>
    <row r="200" spans="9:11" ht="12.75">
      <c r="I200" s="5"/>
      <c r="J200" s="5"/>
      <c r="K200" s="5"/>
    </row>
    <row r="201" spans="9:11" ht="12.75">
      <c r="I201" s="5"/>
      <c r="J201" s="5"/>
      <c r="K201" s="5"/>
    </row>
    <row r="202" spans="9:11" ht="12.75">
      <c r="I202" s="5"/>
      <c r="J202" s="5"/>
      <c r="K202" s="5"/>
    </row>
    <row r="203" spans="9:11" ht="12.75">
      <c r="I203" s="5"/>
      <c r="J203" s="5"/>
      <c r="K203" s="5"/>
    </row>
    <row r="204" spans="9:11" ht="12.75">
      <c r="I204" s="5"/>
      <c r="J204" s="5"/>
      <c r="K204" s="5"/>
    </row>
    <row r="205" spans="9:11" ht="12.75">
      <c r="I205" s="5"/>
      <c r="J205" s="5"/>
      <c r="K205" s="5"/>
    </row>
    <row r="206" spans="9:11" ht="12.75">
      <c r="I206" s="5"/>
      <c r="J206" s="5"/>
      <c r="K206" s="5"/>
    </row>
    <row r="207" spans="9:11" ht="12.75">
      <c r="I207" s="5"/>
      <c r="J207" s="5"/>
      <c r="K207" s="5"/>
    </row>
    <row r="208" spans="9:11" ht="12.75">
      <c r="I208" s="5"/>
      <c r="J208" s="5"/>
      <c r="K208" s="5"/>
    </row>
    <row r="209" spans="9:11" ht="12.75">
      <c r="I209" s="5"/>
      <c r="J209" s="5"/>
      <c r="K209" s="5"/>
    </row>
    <row r="210" spans="9:11" ht="12.75">
      <c r="I210" s="5"/>
      <c r="J210" s="5"/>
      <c r="K210" s="5"/>
    </row>
    <row r="211" spans="9:11" ht="12.75">
      <c r="I211" s="5"/>
      <c r="J211" s="5"/>
      <c r="K211" s="5"/>
    </row>
    <row r="212" spans="9:11" ht="12.75">
      <c r="I212" s="5"/>
      <c r="J212" s="5"/>
      <c r="K212" s="5"/>
    </row>
    <row r="213" spans="9:11" ht="12.75">
      <c r="I213" s="5"/>
      <c r="J213" s="5"/>
      <c r="K213" s="5"/>
    </row>
    <row r="214" spans="9:11" ht="12.75">
      <c r="I214" s="5"/>
      <c r="J214" s="5"/>
      <c r="K214" s="5"/>
    </row>
    <row r="215" spans="9:11" ht="12.75">
      <c r="I215" s="5"/>
      <c r="J215" s="5"/>
      <c r="K215" s="5"/>
    </row>
    <row r="216" spans="9:11" ht="12.75">
      <c r="I216" s="5"/>
      <c r="J216" s="5"/>
      <c r="K216" s="5"/>
    </row>
    <row r="217" spans="9:11" ht="12.75">
      <c r="I217" s="5"/>
      <c r="J217" s="5"/>
      <c r="K217" s="5"/>
    </row>
    <row r="218" spans="9:11" ht="12.75">
      <c r="I218" s="5"/>
      <c r="J218" s="5"/>
      <c r="K218" s="5"/>
    </row>
    <row r="219" spans="9:11" ht="12.75">
      <c r="I219" s="5"/>
      <c r="J219" s="5"/>
      <c r="K219" s="5"/>
    </row>
    <row r="220" spans="9:11" ht="12.75">
      <c r="I220" s="5"/>
      <c r="J220" s="5"/>
      <c r="K220" s="5"/>
    </row>
    <row r="221" spans="9:11" ht="12.75">
      <c r="I221" s="5"/>
      <c r="J221" s="5"/>
      <c r="K221" s="5"/>
    </row>
    <row r="222" spans="9:11" ht="12.75">
      <c r="I222" s="5"/>
      <c r="J222" s="5"/>
      <c r="K222" s="5"/>
    </row>
    <row r="223" spans="9:11" ht="12.75">
      <c r="I223" s="5"/>
      <c r="J223" s="5"/>
      <c r="K223" s="5"/>
    </row>
    <row r="224" spans="9:11" ht="12.75">
      <c r="I224" s="5"/>
      <c r="J224" s="5"/>
      <c r="K224" s="5"/>
    </row>
    <row r="225" spans="9:11" ht="12.75">
      <c r="I225" s="5"/>
      <c r="J225" s="5"/>
      <c r="K225" s="5"/>
    </row>
    <row r="226" spans="9:11" ht="12.75">
      <c r="I226" s="5"/>
      <c r="J226" s="5"/>
      <c r="K226" s="5"/>
    </row>
    <row r="227" spans="9:11" ht="12.75">
      <c r="I227" s="5"/>
      <c r="J227" s="5"/>
      <c r="K227" s="5"/>
    </row>
    <row r="228" spans="9:11" ht="12.75">
      <c r="I228" s="5"/>
      <c r="J228" s="5"/>
      <c r="K228" s="5"/>
    </row>
    <row r="229" spans="9:11" ht="12.75">
      <c r="I229" s="5"/>
      <c r="J229" s="5"/>
      <c r="K229" s="5"/>
    </row>
    <row r="230" spans="9:11" ht="12.75">
      <c r="I230" s="5"/>
      <c r="J230" s="5"/>
      <c r="K230" s="5"/>
    </row>
    <row r="231" spans="9:11" ht="12.75">
      <c r="I231" s="5"/>
      <c r="J231" s="5"/>
      <c r="K231" s="5"/>
    </row>
    <row r="232" spans="9:11" ht="12.75">
      <c r="I232" s="5"/>
      <c r="J232" s="5"/>
      <c r="K232" s="5"/>
    </row>
    <row r="233" spans="9:11" ht="12.75">
      <c r="I233" s="5"/>
      <c r="J233" s="5"/>
      <c r="K233" s="5"/>
    </row>
    <row r="234" spans="9:11" ht="12.75">
      <c r="I234" s="5"/>
      <c r="J234" s="5"/>
      <c r="K234" s="5"/>
    </row>
    <row r="235" spans="9:11" ht="12.75">
      <c r="I235" s="5"/>
      <c r="J235" s="5"/>
      <c r="K235" s="5"/>
    </row>
    <row r="236" spans="9:11" ht="12.75">
      <c r="I236" s="5"/>
      <c r="J236" s="5"/>
      <c r="K236" s="5"/>
    </row>
    <row r="237" spans="9:11" ht="12.75">
      <c r="I237" s="5"/>
      <c r="J237" s="5"/>
      <c r="K237" s="5"/>
    </row>
    <row r="238" spans="9:11" ht="12.75">
      <c r="I238" s="5"/>
      <c r="J238" s="5"/>
      <c r="K238" s="5"/>
    </row>
    <row r="239" spans="9:11" ht="12.75">
      <c r="I239" s="5"/>
      <c r="J239" s="5"/>
      <c r="K239" s="5"/>
    </row>
    <row r="240" spans="9:11" ht="12.75">
      <c r="I240" s="5"/>
      <c r="J240" s="5"/>
      <c r="K240" s="5"/>
    </row>
    <row r="241" spans="9:11" ht="12.75">
      <c r="I241" s="5"/>
      <c r="J241" s="5"/>
      <c r="K241" s="5"/>
    </row>
    <row r="242" spans="9:11" ht="12.75">
      <c r="I242" s="5"/>
      <c r="J242" s="5"/>
      <c r="K242" s="5"/>
    </row>
    <row r="243" spans="9:11" ht="12.75">
      <c r="I243" s="5"/>
      <c r="J243" s="5"/>
      <c r="K243" s="5"/>
    </row>
    <row r="244" spans="9:11" ht="12.75">
      <c r="I244" s="5"/>
      <c r="J244" s="5"/>
      <c r="K244" s="5"/>
    </row>
    <row r="245" spans="9:11" ht="12.75">
      <c r="I245" s="5"/>
      <c r="J245" s="5"/>
      <c r="K245" s="5"/>
    </row>
    <row r="246" spans="9:11" ht="12.75">
      <c r="I246" s="5"/>
      <c r="J246" s="5"/>
      <c r="K246" s="5"/>
    </row>
    <row r="247" spans="9:11" ht="12.75">
      <c r="I247" s="5"/>
      <c r="J247" s="5"/>
      <c r="K247" s="5"/>
    </row>
    <row r="248" spans="9:11" ht="12.75">
      <c r="I248" s="5"/>
      <c r="J248" s="5"/>
      <c r="K248" s="5"/>
    </row>
    <row r="249" spans="9:11" ht="12.75">
      <c r="I249" s="5"/>
      <c r="J249" s="5"/>
      <c r="K249" s="5"/>
    </row>
    <row r="250" spans="9:11" ht="12.75">
      <c r="I250" s="5"/>
      <c r="J250" s="5"/>
      <c r="K250" s="5"/>
    </row>
    <row r="251" spans="9:11" ht="12.75">
      <c r="I251" s="5"/>
      <c r="J251" s="5"/>
      <c r="K251" s="5"/>
    </row>
    <row r="252" spans="9:11" ht="12.75">
      <c r="I252" s="5"/>
      <c r="J252" s="5"/>
      <c r="K252" s="5"/>
    </row>
    <row r="253" spans="9:11" ht="12.75">
      <c r="I253" s="5"/>
      <c r="J253" s="5"/>
      <c r="K253" s="5"/>
    </row>
    <row r="254" spans="9:11" ht="12.75">
      <c r="I254" s="5"/>
      <c r="J254" s="5"/>
      <c r="K254" s="5"/>
    </row>
    <row r="255" spans="9:11" ht="12.75">
      <c r="I255" s="5"/>
      <c r="J255" s="5"/>
      <c r="K255" s="5"/>
    </row>
    <row r="256" spans="9:11" ht="12.75">
      <c r="I256" s="5"/>
      <c r="J256" s="5"/>
      <c r="K256" s="5"/>
    </row>
    <row r="257" spans="9:11" ht="12.75">
      <c r="I257" s="5"/>
      <c r="J257" s="5"/>
      <c r="K257" s="5"/>
    </row>
    <row r="258" spans="9:11" ht="12.75">
      <c r="I258" s="5"/>
      <c r="J258" s="5"/>
      <c r="K258" s="5"/>
    </row>
    <row r="259" spans="9:11" ht="12.75">
      <c r="I259" s="5"/>
      <c r="J259" s="5"/>
      <c r="K259" s="5"/>
    </row>
    <row r="260" spans="9:11" ht="12.75">
      <c r="I260" s="5"/>
      <c r="J260" s="5"/>
      <c r="K260" s="5"/>
    </row>
    <row r="261" spans="9:11" ht="12.75">
      <c r="I261" s="5"/>
      <c r="J261" s="5"/>
      <c r="K261" s="5"/>
    </row>
    <row r="262" spans="9:11" ht="12.75">
      <c r="I262" s="5"/>
      <c r="J262" s="5"/>
      <c r="K262" s="5"/>
    </row>
    <row r="263" spans="9:11" ht="12.75">
      <c r="I263" s="5"/>
      <c r="J263" s="5"/>
      <c r="K263" s="5"/>
    </row>
    <row r="264" spans="9:11" ht="12.75">
      <c r="I264" s="5"/>
      <c r="J264" s="5"/>
      <c r="K264" s="5"/>
    </row>
    <row r="265" spans="9:11" ht="12.75">
      <c r="I265" s="5"/>
      <c r="J265" s="5"/>
      <c r="K265" s="5"/>
    </row>
    <row r="266" spans="9:11" ht="12.75">
      <c r="I266" s="5"/>
      <c r="J266" s="5"/>
      <c r="K266" s="5"/>
    </row>
    <row r="267" spans="9:11" ht="12.75">
      <c r="I267" s="5"/>
      <c r="J267" s="5"/>
      <c r="K267" s="5"/>
    </row>
    <row r="268" spans="9:11" ht="12.75">
      <c r="I268" s="5"/>
      <c r="J268" s="5"/>
      <c r="K268" s="5"/>
    </row>
    <row r="269" spans="9:11" ht="12.75">
      <c r="I269" s="5"/>
      <c r="J269" s="5"/>
      <c r="K269" s="5"/>
    </row>
    <row r="270" spans="9:11" ht="12.75">
      <c r="I270" s="5"/>
      <c r="J270" s="5"/>
      <c r="K270" s="5"/>
    </row>
    <row r="271" spans="9:11" ht="12.75">
      <c r="I271" s="5"/>
      <c r="J271" s="5"/>
      <c r="K271" s="5"/>
    </row>
    <row r="272" spans="9:11" ht="12.75">
      <c r="I272" s="5"/>
      <c r="J272" s="5"/>
      <c r="K272" s="5"/>
    </row>
    <row r="273" spans="9:11" ht="12.75">
      <c r="I273" s="5"/>
      <c r="J273" s="5"/>
      <c r="K273" s="5"/>
    </row>
    <row r="274" spans="9:11" ht="12.75">
      <c r="I274" s="5"/>
      <c r="J274" s="5"/>
      <c r="K274" s="5"/>
    </row>
    <row r="275" spans="9:11" ht="12.75">
      <c r="I275" s="5"/>
      <c r="J275" s="5"/>
      <c r="K275" s="5"/>
    </row>
    <row r="276" spans="9:11" ht="12.75">
      <c r="I276" s="5"/>
      <c r="J276" s="5"/>
      <c r="K276" s="5"/>
    </row>
    <row r="277" spans="9:11" ht="12.75">
      <c r="I277" s="5"/>
      <c r="J277" s="5"/>
      <c r="K277" s="5"/>
    </row>
    <row r="278" spans="9:11" ht="12.75">
      <c r="I278" s="5"/>
      <c r="J278" s="5"/>
      <c r="K278" s="5"/>
    </row>
    <row r="279" spans="9:11" ht="12.75">
      <c r="I279" s="5"/>
      <c r="J279" s="5"/>
      <c r="K279" s="5"/>
    </row>
    <row r="280" spans="9:11" ht="12.75">
      <c r="I280" s="5"/>
      <c r="J280" s="5"/>
      <c r="K280" s="5"/>
    </row>
    <row r="281" spans="9:11" ht="12.75">
      <c r="I281" s="5"/>
      <c r="J281" s="5"/>
      <c r="K281" s="5"/>
    </row>
    <row r="282" spans="9:11" ht="12.75">
      <c r="I282" s="5"/>
      <c r="J282" s="5"/>
      <c r="K282" s="5"/>
    </row>
    <row r="283" spans="9:11" ht="12.75">
      <c r="I283" s="5"/>
      <c r="J283" s="5"/>
      <c r="K283" s="5"/>
    </row>
    <row r="284" spans="9:11" ht="12.75">
      <c r="I284" s="5"/>
      <c r="J284" s="5"/>
      <c r="K284" s="5"/>
    </row>
    <row r="285" spans="9:11" ht="12.75">
      <c r="I285" s="5"/>
      <c r="J285" s="5"/>
      <c r="K285" s="5"/>
    </row>
    <row r="286" spans="9:11" ht="12.75">
      <c r="I286" s="5"/>
      <c r="J286" s="5"/>
      <c r="K286" s="5"/>
    </row>
    <row r="287" spans="9:11" ht="12.75">
      <c r="I287" s="5"/>
      <c r="J287" s="5"/>
      <c r="K287" s="5"/>
    </row>
    <row r="288" spans="9:11" ht="12.75">
      <c r="I288" s="5"/>
      <c r="J288" s="5"/>
      <c r="K288" s="5"/>
    </row>
    <row r="289" spans="9:11" ht="12.75">
      <c r="I289" s="5"/>
      <c r="J289" s="5"/>
      <c r="K289" s="5"/>
    </row>
    <row r="290" spans="9:11" ht="12.75">
      <c r="I290" s="5"/>
      <c r="J290" s="5"/>
      <c r="K290" s="5"/>
    </row>
    <row r="291" spans="9:11" ht="12.75">
      <c r="I291" s="5"/>
      <c r="J291" s="5"/>
      <c r="K291" s="5"/>
    </row>
    <row r="292" spans="9:11" ht="12.75">
      <c r="I292" s="5"/>
      <c r="J292" s="5"/>
      <c r="K292" s="5"/>
    </row>
    <row r="293" spans="9:11" ht="12.75">
      <c r="I293" s="5"/>
      <c r="J293" s="5"/>
      <c r="K293" s="5"/>
    </row>
    <row r="294" spans="9:11" ht="12.75">
      <c r="I294" s="5"/>
      <c r="J294" s="5"/>
      <c r="K294" s="5"/>
    </row>
    <row r="295" spans="9:11" ht="12.75">
      <c r="I295" s="5"/>
      <c r="J295" s="5"/>
      <c r="K295" s="5"/>
    </row>
    <row r="296" spans="9:11" ht="12.75">
      <c r="I296" s="5"/>
      <c r="J296" s="5"/>
      <c r="K296" s="5"/>
    </row>
    <row r="297" spans="9:11" ht="12.75">
      <c r="I297" s="5"/>
      <c r="J297" s="5"/>
      <c r="K297" s="5"/>
    </row>
    <row r="298" spans="9:11" ht="12.75">
      <c r="I298" s="5"/>
      <c r="J298" s="5"/>
      <c r="K298" s="5"/>
    </row>
    <row r="299" spans="9:11" ht="12.75">
      <c r="I299" s="5"/>
      <c r="J299" s="5"/>
      <c r="K299" s="5"/>
    </row>
    <row r="300" spans="9:11" ht="12.75">
      <c r="I300" s="5"/>
      <c r="J300" s="5"/>
      <c r="K300" s="5"/>
    </row>
    <row r="301" spans="9:11" ht="12.75">
      <c r="I301" s="5"/>
      <c r="J301" s="5"/>
      <c r="K301" s="5"/>
    </row>
    <row r="302" spans="9:11" ht="12.75">
      <c r="I302" s="5"/>
      <c r="J302" s="5"/>
      <c r="K302" s="5"/>
    </row>
    <row r="303" spans="9:11" ht="12.75">
      <c r="I303" s="5"/>
      <c r="J303" s="5"/>
      <c r="K303" s="5"/>
    </row>
    <row r="304" spans="9:11" ht="12.75">
      <c r="I304" s="5"/>
      <c r="J304" s="5"/>
      <c r="K304" s="5"/>
    </row>
    <row r="305" spans="9:11" ht="12.75">
      <c r="I305" s="5"/>
      <c r="J305" s="5"/>
      <c r="K305" s="5"/>
    </row>
    <row r="306" spans="9:11" ht="12.75">
      <c r="I306" s="5"/>
      <c r="J306" s="5"/>
      <c r="K306" s="5"/>
    </row>
    <row r="307" spans="9:11" ht="12.75">
      <c r="I307" s="5"/>
      <c r="J307" s="5"/>
      <c r="K307" s="5"/>
    </row>
    <row r="308" spans="9:11" ht="12.75">
      <c r="I308" s="5"/>
      <c r="J308" s="5"/>
      <c r="K308" s="5"/>
    </row>
    <row r="309" spans="9:11" ht="12.75">
      <c r="I309" s="5"/>
      <c r="J309" s="5"/>
      <c r="K309" s="5"/>
    </row>
    <row r="310" spans="9:11" ht="12.75">
      <c r="I310" s="5"/>
      <c r="J310" s="5"/>
      <c r="K310" s="5"/>
    </row>
    <row r="311" spans="9:11" ht="12.75">
      <c r="I311" s="5"/>
      <c r="J311" s="5"/>
      <c r="K311" s="5"/>
    </row>
    <row r="312" spans="9:11" ht="12.75">
      <c r="I312" s="5"/>
      <c r="J312" s="5"/>
      <c r="K312" s="5"/>
    </row>
    <row r="313" spans="9:11" ht="12.75">
      <c r="I313" s="5"/>
      <c r="J313" s="5"/>
      <c r="K313" s="5"/>
    </row>
    <row r="314" spans="9:11" ht="12.75">
      <c r="I314" s="5"/>
      <c r="J314" s="5"/>
      <c r="K314" s="5"/>
    </row>
    <row r="315" spans="9:11" ht="12.75">
      <c r="I315" s="5"/>
      <c r="J315" s="5"/>
      <c r="K315" s="5"/>
    </row>
    <row r="316" spans="9:11" ht="12.75">
      <c r="I316" s="5"/>
      <c r="J316" s="5"/>
      <c r="K316" s="5"/>
    </row>
    <row r="317" spans="9:11" ht="12.75">
      <c r="I317" s="5"/>
      <c r="J317" s="5"/>
      <c r="K317" s="5"/>
    </row>
    <row r="318" spans="9:11" ht="12.75">
      <c r="I318" s="5"/>
      <c r="J318" s="5"/>
      <c r="K318" s="5"/>
    </row>
    <row r="319" spans="9:11" ht="12.75">
      <c r="I319" s="5"/>
      <c r="J319" s="5"/>
      <c r="K319" s="5"/>
    </row>
    <row r="320" spans="9:11" ht="12.75">
      <c r="I320" s="5"/>
      <c r="J320" s="5"/>
      <c r="K320" s="5"/>
    </row>
    <row r="321" spans="9:11" ht="12.75">
      <c r="I321" s="5"/>
      <c r="J321" s="5"/>
      <c r="K321" s="5"/>
    </row>
    <row r="322" spans="9:11" ht="12.75">
      <c r="I322" s="5"/>
      <c r="J322" s="5"/>
      <c r="K322" s="5"/>
    </row>
    <row r="323" spans="9:11" ht="12.75">
      <c r="I323" s="5"/>
      <c r="J323" s="5"/>
      <c r="K323" s="5"/>
    </row>
    <row r="324" spans="9:11" ht="12.75">
      <c r="I324" s="5"/>
      <c r="J324" s="5"/>
      <c r="K324" s="5"/>
    </row>
    <row r="325" spans="9:11" ht="12.75">
      <c r="I325" s="5"/>
      <c r="J325" s="5"/>
      <c r="K325" s="5"/>
    </row>
    <row r="326" spans="9:11" ht="12.75">
      <c r="I326" s="5"/>
      <c r="J326" s="5"/>
      <c r="K326" s="5"/>
    </row>
    <row r="327" spans="9:11" ht="12.75">
      <c r="I327" s="5"/>
      <c r="J327" s="5"/>
      <c r="K327" s="5"/>
    </row>
    <row r="328" spans="9:11" ht="12.75">
      <c r="I328" s="5"/>
      <c r="J328" s="5"/>
      <c r="K328" s="5"/>
    </row>
    <row r="329" spans="9:11" ht="12.75">
      <c r="I329" s="5"/>
      <c r="J329" s="5"/>
      <c r="K329" s="5"/>
    </row>
    <row r="330" spans="9:11" ht="12.75">
      <c r="I330" s="5"/>
      <c r="J330" s="5"/>
      <c r="K330" s="5"/>
    </row>
    <row r="331" spans="9:11" ht="12.75">
      <c r="I331" s="5"/>
      <c r="J331" s="5"/>
      <c r="K331" s="5"/>
    </row>
    <row r="332" spans="9:11" ht="12.75">
      <c r="I332" s="5"/>
      <c r="J332" s="5"/>
      <c r="K332" s="5"/>
    </row>
    <row r="333" spans="9:11" ht="12.75">
      <c r="I333" s="5"/>
      <c r="J333" s="5"/>
      <c r="K333" s="5"/>
    </row>
    <row r="334" spans="9:11" ht="12.75">
      <c r="I334" s="5"/>
      <c r="J334" s="5"/>
      <c r="K334" s="5"/>
    </row>
    <row r="335" spans="9:11" ht="12.75">
      <c r="I335" s="5"/>
      <c r="J335" s="5"/>
      <c r="K335" s="5"/>
    </row>
    <row r="336" spans="9:11" ht="12.75">
      <c r="I336" s="5"/>
      <c r="J336" s="5"/>
      <c r="K336" s="5"/>
    </row>
    <row r="337" spans="9:11" ht="12.75">
      <c r="I337" s="5"/>
      <c r="J337" s="5"/>
      <c r="K337" s="5"/>
    </row>
    <row r="338" spans="9:11" ht="12.75">
      <c r="I338" s="5"/>
      <c r="J338" s="5"/>
      <c r="K338" s="5"/>
    </row>
    <row r="339" spans="9:11" ht="12.75">
      <c r="I339" s="5"/>
      <c r="J339" s="5"/>
      <c r="K339" s="5"/>
    </row>
    <row r="340" spans="9:11" ht="12.75">
      <c r="I340" s="5"/>
      <c r="J340" s="5"/>
      <c r="K340" s="5"/>
    </row>
    <row r="341" spans="9:11" ht="12.75">
      <c r="I341" s="5"/>
      <c r="J341" s="5"/>
      <c r="K341" s="5"/>
    </row>
    <row r="342" spans="9:11" ht="12.75">
      <c r="I342" s="5"/>
      <c r="J342" s="5"/>
      <c r="K342" s="5"/>
    </row>
    <row r="343" spans="9:11" ht="12.75">
      <c r="I343" s="5"/>
      <c r="J343" s="5"/>
      <c r="K343" s="5"/>
    </row>
    <row r="344" spans="9:11" ht="12.75">
      <c r="I344" s="5"/>
      <c r="J344" s="5"/>
      <c r="K344" s="5"/>
    </row>
    <row r="345" spans="9:11" ht="12.75">
      <c r="I345" s="5"/>
      <c r="J345" s="5"/>
      <c r="K345" s="5"/>
    </row>
    <row r="346" spans="9:11" ht="12.75">
      <c r="I346" s="5"/>
      <c r="J346" s="5"/>
      <c r="K346" s="5"/>
    </row>
    <row r="347" spans="9:11" ht="12.75">
      <c r="I347" s="5"/>
      <c r="J347" s="5"/>
      <c r="K347" s="5"/>
    </row>
    <row r="348" spans="9:11" ht="12.75">
      <c r="I348" s="5"/>
      <c r="J348" s="5"/>
      <c r="K348" s="5"/>
    </row>
    <row r="349" spans="9:11" ht="12.75">
      <c r="I349" s="5"/>
      <c r="J349" s="5"/>
      <c r="K349" s="5"/>
    </row>
    <row r="350" spans="9:11" ht="12.75">
      <c r="I350" s="5"/>
      <c r="J350" s="5"/>
      <c r="K350" s="5"/>
    </row>
    <row r="351" spans="9:11" ht="12.75">
      <c r="I351" s="5"/>
      <c r="J351" s="5"/>
      <c r="K351" s="5"/>
    </row>
    <row r="352" spans="9:11" ht="12.75">
      <c r="I352" s="5"/>
      <c r="J352" s="5"/>
      <c r="K352" s="5"/>
    </row>
    <row r="353" spans="9:11" ht="12.75">
      <c r="I353" s="5"/>
      <c r="J353" s="5"/>
      <c r="K353" s="5"/>
    </row>
    <row r="354" spans="9:11" ht="12.75">
      <c r="I354" s="5"/>
      <c r="J354" s="5"/>
      <c r="K354" s="5"/>
    </row>
    <row r="355" spans="9:11" ht="12.75">
      <c r="I355" s="5"/>
      <c r="J355" s="5"/>
      <c r="K355" s="5"/>
    </row>
    <row r="356" spans="9:11" ht="12.75">
      <c r="I356" s="5"/>
      <c r="J356" s="5"/>
      <c r="K356" s="5"/>
    </row>
    <row r="357" spans="9:11" ht="12.75">
      <c r="I357" s="5"/>
      <c r="J357" s="5"/>
      <c r="K357" s="5"/>
    </row>
    <row r="358" spans="9:11" ht="12.75">
      <c r="I358" s="5"/>
      <c r="J358" s="5"/>
      <c r="K358" s="5"/>
    </row>
    <row r="359" spans="9:11" ht="12.75">
      <c r="I359" s="5"/>
      <c r="J359" s="5"/>
      <c r="K359" s="5"/>
    </row>
    <row r="360" spans="9:11" ht="12.75">
      <c r="I360" s="5"/>
      <c r="J360" s="5"/>
      <c r="K360" s="5"/>
    </row>
    <row r="361" spans="9:11" ht="12.75">
      <c r="I361" s="5"/>
      <c r="J361" s="5"/>
      <c r="K361" s="5"/>
    </row>
    <row r="362" spans="9:11" ht="12.75">
      <c r="I362" s="5"/>
      <c r="J362" s="5"/>
      <c r="K362" s="5"/>
    </row>
    <row r="363" spans="9:11" ht="12.75">
      <c r="I363" s="5"/>
      <c r="J363" s="5"/>
      <c r="K363" s="5"/>
    </row>
    <row r="364" spans="9:11" ht="12.75">
      <c r="I364" s="5"/>
      <c r="J364" s="5"/>
      <c r="K364" s="5"/>
    </row>
    <row r="365" spans="9:11" ht="12.75">
      <c r="I365" s="5"/>
      <c r="J365" s="5"/>
      <c r="K365" s="5"/>
    </row>
    <row r="366" spans="9:11" ht="12.75">
      <c r="I366" s="5"/>
      <c r="J366" s="5"/>
      <c r="K366" s="5"/>
    </row>
    <row r="367" spans="9:11" ht="12.75">
      <c r="I367" s="5"/>
      <c r="J367" s="5"/>
      <c r="K367" s="5"/>
    </row>
    <row r="368" spans="9:11" ht="12.75">
      <c r="I368" s="5"/>
      <c r="J368" s="5"/>
      <c r="K368" s="5"/>
    </row>
    <row r="369" spans="9:11" ht="12.75">
      <c r="I369" s="5"/>
      <c r="J369" s="5"/>
      <c r="K369" s="5"/>
    </row>
    <row r="370" spans="9:11" ht="12.75">
      <c r="I370" s="5"/>
      <c r="J370" s="5"/>
      <c r="K370" s="5"/>
    </row>
    <row r="371" spans="9:11" ht="12.75">
      <c r="I371" s="5"/>
      <c r="J371" s="5"/>
      <c r="K371" s="5"/>
    </row>
    <row r="372" spans="9:11" ht="12.75">
      <c r="I372" s="5"/>
      <c r="J372" s="5"/>
      <c r="K372" s="5"/>
    </row>
    <row r="373" spans="9:11" ht="12.75">
      <c r="I373" s="5"/>
      <c r="J373" s="5"/>
      <c r="K373" s="5"/>
    </row>
    <row r="374" spans="9:11" ht="12.75">
      <c r="I374" s="5"/>
      <c r="J374" s="5"/>
      <c r="K374" s="5"/>
    </row>
    <row r="375" spans="9:11" ht="12.75">
      <c r="I375" s="5"/>
      <c r="J375" s="5"/>
      <c r="K375" s="5"/>
    </row>
    <row r="376" spans="9:11" ht="12.75">
      <c r="I376" s="5"/>
      <c r="J376" s="5"/>
      <c r="K376" s="5"/>
    </row>
    <row r="377" spans="9:11" ht="12.75">
      <c r="I377" s="5"/>
      <c r="J377" s="5"/>
      <c r="K377" s="5"/>
    </row>
    <row r="378" spans="9:11" ht="12.75">
      <c r="I378" s="5"/>
      <c r="J378" s="5"/>
      <c r="K378" s="5"/>
    </row>
    <row r="379" spans="9:11" ht="12.75">
      <c r="I379" s="5"/>
      <c r="J379" s="5"/>
      <c r="K379" s="5"/>
    </row>
    <row r="380" spans="9:11" ht="12.75">
      <c r="I380" s="5"/>
      <c r="J380" s="5"/>
      <c r="K380" s="5"/>
    </row>
    <row r="381" spans="9:11" ht="12.75">
      <c r="I381" s="5"/>
      <c r="J381" s="5"/>
      <c r="K381" s="5"/>
    </row>
    <row r="382" spans="9:11" ht="12.75">
      <c r="I382" s="5"/>
      <c r="J382" s="5"/>
      <c r="K382" s="5"/>
    </row>
    <row r="383" spans="9:11" ht="12.75">
      <c r="I383" s="5"/>
      <c r="J383" s="5"/>
      <c r="K383" s="5"/>
    </row>
    <row r="384" spans="9:11" ht="12.75">
      <c r="I384" s="5"/>
      <c r="J384" s="5"/>
      <c r="K384" s="5"/>
    </row>
    <row r="385" spans="9:11" ht="12.75">
      <c r="I385" s="5"/>
      <c r="J385" s="5"/>
      <c r="K385" s="5"/>
    </row>
    <row r="386" spans="9:11" ht="12.75">
      <c r="I386" s="5"/>
      <c r="J386" s="5"/>
      <c r="K386" s="5"/>
    </row>
    <row r="387" spans="9:11" ht="12.75">
      <c r="I387" s="5"/>
      <c r="J387" s="5"/>
      <c r="K387" s="5"/>
    </row>
    <row r="388" spans="9:11" ht="12.75">
      <c r="I388" s="5"/>
      <c r="J388" s="5"/>
      <c r="K388" s="5"/>
    </row>
    <row r="389" spans="9:11" ht="12.75">
      <c r="I389" s="5"/>
      <c r="J389" s="5"/>
      <c r="K389" s="5"/>
    </row>
    <row r="390" spans="9:11" ht="12.75">
      <c r="I390" s="5"/>
      <c r="J390" s="5"/>
      <c r="K390" s="5"/>
    </row>
    <row r="391" spans="9:11" ht="12.75">
      <c r="I391" s="5"/>
      <c r="J391" s="5"/>
      <c r="K391" s="5"/>
    </row>
    <row r="392" spans="9:11" ht="12.75">
      <c r="I392" s="5"/>
      <c r="J392" s="5"/>
      <c r="K392" s="5"/>
    </row>
    <row r="393" spans="9:11" ht="12.75">
      <c r="I393" s="5"/>
      <c r="J393" s="5"/>
      <c r="K393" s="5"/>
    </row>
    <row r="394" spans="9:11" ht="12.75">
      <c r="I394" s="5"/>
      <c r="J394" s="5"/>
      <c r="K394" s="5"/>
    </row>
    <row r="395" spans="9:11" ht="12.75">
      <c r="I395" s="5"/>
      <c r="J395" s="5"/>
      <c r="K395" s="5"/>
    </row>
    <row r="396" spans="9:11" ht="12.75">
      <c r="I396" s="5"/>
      <c r="J396" s="5"/>
      <c r="K396" s="5"/>
    </row>
    <row r="397" spans="9:11" ht="12.75">
      <c r="I397" s="5"/>
      <c r="J397" s="5"/>
      <c r="K397" s="5"/>
    </row>
    <row r="398" spans="9:11" ht="12.75">
      <c r="I398" s="5"/>
      <c r="J398" s="5"/>
      <c r="K398" s="5"/>
    </row>
    <row r="399" spans="9:11" ht="12.75">
      <c r="I399" s="5"/>
      <c r="J399" s="5"/>
      <c r="K399" s="5"/>
    </row>
    <row r="400" spans="9:11" ht="12.75">
      <c r="I400" s="5"/>
      <c r="J400" s="5"/>
      <c r="K400" s="5"/>
    </row>
    <row r="401" spans="9:11" ht="12.75">
      <c r="I401" s="5"/>
      <c r="J401" s="5"/>
      <c r="K401" s="5"/>
    </row>
    <row r="402" spans="9:11" ht="12.75">
      <c r="I402" s="5"/>
      <c r="J402" s="5"/>
      <c r="K402" s="5"/>
    </row>
    <row r="403" spans="9:11" ht="12.75">
      <c r="I403" s="5"/>
      <c r="J403" s="5"/>
      <c r="K403" s="5"/>
    </row>
    <row r="404" spans="9:11" ht="12.75">
      <c r="I404" s="5"/>
      <c r="J404" s="5"/>
      <c r="K404" s="5"/>
    </row>
    <row r="405" spans="9:11" ht="12.75">
      <c r="I405" s="5"/>
      <c r="J405" s="5"/>
      <c r="K405" s="5"/>
    </row>
    <row r="406" spans="9:11" ht="12.75">
      <c r="I406" s="5"/>
      <c r="J406" s="5"/>
      <c r="K406" s="5"/>
    </row>
    <row r="407" spans="9:11" ht="12.75">
      <c r="I407" s="5"/>
      <c r="J407" s="5"/>
      <c r="K407" s="5"/>
    </row>
    <row r="408" spans="9:11" ht="12.75">
      <c r="I408" s="5"/>
      <c r="J408" s="5"/>
      <c r="K408" s="5"/>
    </row>
    <row r="409" spans="9:11" ht="12.75">
      <c r="I409" s="5"/>
      <c r="J409" s="5"/>
      <c r="K409" s="5"/>
    </row>
    <row r="410" spans="9:11" ht="12.75">
      <c r="I410" s="5"/>
      <c r="J410" s="5"/>
      <c r="K410" s="5"/>
    </row>
    <row r="411" spans="9:11" ht="12.75">
      <c r="I411" s="5"/>
      <c r="J411" s="5"/>
      <c r="K411" s="5"/>
    </row>
    <row r="412" spans="9:11" ht="12.75">
      <c r="I412" s="5"/>
      <c r="J412" s="5"/>
      <c r="K412" s="5"/>
    </row>
    <row r="413" spans="9:11" ht="12.75">
      <c r="I413" s="5"/>
      <c r="J413" s="5"/>
      <c r="K413" s="5"/>
    </row>
    <row r="414" spans="9:11" ht="12.75">
      <c r="I414" s="5"/>
      <c r="J414" s="5"/>
      <c r="K414" s="5"/>
    </row>
    <row r="415" spans="9:11" ht="12.75">
      <c r="I415" s="5"/>
      <c r="J415" s="5"/>
      <c r="K415" s="5"/>
    </row>
    <row r="416" spans="9:11" ht="12.75">
      <c r="I416" s="5"/>
      <c r="J416" s="5"/>
      <c r="K416" s="5"/>
    </row>
    <row r="417" spans="9:11" ht="12.75">
      <c r="I417" s="5"/>
      <c r="J417" s="5"/>
      <c r="K417" s="5"/>
    </row>
    <row r="418" spans="9:11" ht="12.75">
      <c r="I418" s="5"/>
      <c r="J418" s="5"/>
      <c r="K418" s="5"/>
    </row>
    <row r="419" spans="9:11" ht="12.75">
      <c r="I419" s="5"/>
      <c r="J419" s="5"/>
      <c r="K419" s="5"/>
    </row>
    <row r="420" spans="9:11" ht="12.75">
      <c r="I420" s="5"/>
      <c r="J420" s="5"/>
      <c r="K420" s="5"/>
    </row>
    <row r="421" spans="9:11" ht="12.75">
      <c r="I421" s="5"/>
      <c r="J421" s="5"/>
      <c r="K421" s="5"/>
    </row>
    <row r="422" spans="9:11" ht="12.75">
      <c r="I422" s="5"/>
      <c r="J422" s="5"/>
      <c r="K422" s="5"/>
    </row>
    <row r="423" spans="9:11" ht="12.75">
      <c r="I423" s="5"/>
      <c r="J423" s="5"/>
      <c r="K423" s="5"/>
    </row>
    <row r="424" spans="9:11" ht="12.75">
      <c r="I424" s="5"/>
      <c r="J424" s="5"/>
      <c r="K424" s="5"/>
    </row>
    <row r="425" spans="9:11" ht="12.75">
      <c r="I425" s="5"/>
      <c r="J425" s="5"/>
      <c r="K425" s="5"/>
    </row>
    <row r="426" spans="9:11" ht="12.75">
      <c r="I426" s="5"/>
      <c r="J426" s="5"/>
      <c r="K426" s="5"/>
    </row>
    <row r="427" spans="9:11" ht="12.75">
      <c r="I427" s="5"/>
      <c r="J427" s="5"/>
      <c r="K427" s="5"/>
    </row>
    <row r="428" spans="9:11" ht="12.75">
      <c r="I428" s="5"/>
      <c r="J428" s="5"/>
      <c r="K428" s="5"/>
    </row>
    <row r="429" spans="9:11" ht="12.75">
      <c r="I429" s="5"/>
      <c r="J429" s="5"/>
      <c r="K429" s="5"/>
    </row>
    <row r="430" spans="9:11" ht="12.75">
      <c r="I430" s="5"/>
      <c r="J430" s="5"/>
      <c r="K430" s="5"/>
    </row>
    <row r="431" spans="9:11" ht="12.75">
      <c r="I431" s="5"/>
      <c r="J431" s="5"/>
      <c r="K431" s="5"/>
    </row>
    <row r="432" spans="9:11" ht="12.75">
      <c r="I432" s="5"/>
      <c r="J432" s="5"/>
      <c r="K432" s="5"/>
    </row>
    <row r="433" spans="9:11" ht="12.75">
      <c r="I433" s="5"/>
      <c r="J433" s="5"/>
      <c r="K433" s="5"/>
    </row>
    <row r="434" spans="9:11" ht="12.75">
      <c r="I434" s="5"/>
      <c r="J434" s="5"/>
      <c r="K434" s="5"/>
    </row>
    <row r="435" spans="9:11" ht="12.75">
      <c r="I435" s="5"/>
      <c r="J435" s="5"/>
      <c r="K435" s="5"/>
    </row>
    <row r="436" spans="9:11" ht="12.75">
      <c r="I436" s="5"/>
      <c r="J436" s="5"/>
      <c r="K436" s="5"/>
    </row>
    <row r="437" spans="9:11" ht="12.75">
      <c r="I437" s="5"/>
      <c r="J437" s="5"/>
      <c r="K437" s="5"/>
    </row>
    <row r="438" spans="9:11" ht="12.75">
      <c r="I438" s="5"/>
      <c r="J438" s="5"/>
      <c r="K438" s="5"/>
    </row>
    <row r="439" spans="9:11" ht="12.75">
      <c r="I439" s="5"/>
      <c r="J439" s="5"/>
      <c r="K439" s="5"/>
    </row>
    <row r="440" spans="9:11" ht="12.75">
      <c r="I440" s="5"/>
      <c r="J440" s="5"/>
      <c r="K440" s="5"/>
    </row>
    <row r="441" spans="9:11" ht="12.75">
      <c r="I441" s="5"/>
      <c r="J441" s="5"/>
      <c r="K441" s="5"/>
    </row>
    <row r="442" spans="9:11" ht="12.75">
      <c r="I442" s="5"/>
      <c r="J442" s="5"/>
      <c r="K442" s="5"/>
    </row>
    <row r="443" spans="9:11" ht="12.75">
      <c r="I443" s="5"/>
      <c r="J443" s="5"/>
      <c r="K443" s="5"/>
    </row>
    <row r="444" spans="9:11" ht="12.75">
      <c r="I444" s="5"/>
      <c r="J444" s="5"/>
      <c r="K444" s="5"/>
    </row>
    <row r="445" spans="9:11" ht="12.75">
      <c r="I445" s="5"/>
      <c r="J445" s="5"/>
      <c r="K445" s="5"/>
    </row>
    <row r="446" spans="9:11" ht="12.75">
      <c r="I446" s="5"/>
      <c r="J446" s="5"/>
      <c r="K446" s="5"/>
    </row>
    <row r="447" spans="9:11" ht="12.75">
      <c r="I447" s="5"/>
      <c r="J447" s="5"/>
      <c r="K447" s="5"/>
    </row>
    <row r="448" spans="9:11" ht="12.75">
      <c r="I448" s="5"/>
      <c r="J448" s="5"/>
      <c r="K448" s="5"/>
    </row>
    <row r="449" spans="9:11" ht="12.75">
      <c r="I449" s="5"/>
      <c r="J449" s="5"/>
      <c r="K449" s="5"/>
    </row>
    <row r="450" spans="9:11" ht="12.75">
      <c r="I450" s="5"/>
      <c r="J450" s="5"/>
      <c r="K450" s="5"/>
    </row>
    <row r="451" spans="9:11" ht="12.75">
      <c r="I451" s="5"/>
      <c r="J451" s="5"/>
      <c r="K451" s="5"/>
    </row>
    <row r="452" spans="9:11" ht="12.75">
      <c r="I452" s="5"/>
      <c r="J452" s="5"/>
      <c r="K452" s="5"/>
    </row>
    <row r="453" spans="9:11" ht="12.75">
      <c r="I453" s="5"/>
      <c r="J453" s="5"/>
      <c r="K453" s="5"/>
    </row>
    <row r="454" spans="9:11" ht="12.75">
      <c r="I454" s="5"/>
      <c r="J454" s="5"/>
      <c r="K454" s="5"/>
    </row>
    <row r="455" spans="9:11" ht="12.75">
      <c r="I455" s="5"/>
      <c r="J455" s="5"/>
      <c r="K455" s="5"/>
    </row>
    <row r="456" spans="9:11" ht="12.75">
      <c r="I456" s="5"/>
      <c r="J456" s="5"/>
      <c r="K456" s="5"/>
    </row>
    <row r="457" spans="9:11" ht="12.75">
      <c r="I457" s="5"/>
      <c r="J457" s="5"/>
      <c r="K457" s="5"/>
    </row>
    <row r="458" spans="9:11" ht="12.75">
      <c r="I458" s="5"/>
      <c r="J458" s="5"/>
      <c r="K458" s="5"/>
    </row>
    <row r="459" spans="9:11" ht="12.75">
      <c r="I459" s="5"/>
      <c r="J459" s="5"/>
      <c r="K459" s="5"/>
    </row>
    <row r="460" spans="9:11" ht="12.75">
      <c r="I460" s="5"/>
      <c r="J460" s="5"/>
      <c r="K460" s="5"/>
    </row>
    <row r="461" spans="9:11" ht="12.75">
      <c r="I461" s="5"/>
      <c r="J461" s="5"/>
      <c r="K461" s="5"/>
    </row>
    <row r="462" spans="9:11" ht="12.75">
      <c r="I462" s="5"/>
      <c r="J462" s="5"/>
      <c r="K462" s="5"/>
    </row>
    <row r="463" spans="9:11" ht="12.75">
      <c r="I463" s="5"/>
      <c r="J463" s="5"/>
      <c r="K463" s="5"/>
    </row>
    <row r="464" spans="9:11" ht="12.75">
      <c r="I464" s="5"/>
      <c r="J464" s="5"/>
      <c r="K464" s="5"/>
    </row>
    <row r="465" spans="9:11" ht="12.75">
      <c r="I465" s="5"/>
      <c r="J465" s="5"/>
      <c r="K465" s="5"/>
    </row>
    <row r="466" spans="9:11" ht="12.75">
      <c r="I466" s="5"/>
      <c r="J466" s="5"/>
      <c r="K466" s="5"/>
    </row>
    <row r="467" spans="9:11" ht="12.75">
      <c r="I467" s="5"/>
      <c r="J467" s="5"/>
      <c r="K467" s="5"/>
    </row>
    <row r="468" spans="9:11" ht="12.75">
      <c r="I468" s="5"/>
      <c r="J468" s="5"/>
      <c r="K468" s="5"/>
    </row>
    <row r="469" spans="9:11" ht="12.75">
      <c r="I469" s="5"/>
      <c r="J469" s="5"/>
      <c r="K469" s="5"/>
    </row>
    <row r="470" spans="9:11" ht="12.75">
      <c r="I470" s="5"/>
      <c r="J470" s="5"/>
      <c r="K470" s="5"/>
    </row>
    <row r="471" spans="9:11" ht="12.75">
      <c r="I471" s="5"/>
      <c r="J471" s="5"/>
      <c r="K471" s="5"/>
    </row>
    <row r="472" spans="9:11" ht="12.75">
      <c r="I472" s="5"/>
      <c r="J472" s="5"/>
      <c r="K472" s="5"/>
    </row>
    <row r="473" spans="9:11" ht="12.75">
      <c r="I473" s="5"/>
      <c r="J473" s="5"/>
      <c r="K473" s="5"/>
    </row>
    <row r="474" spans="9:11" ht="12.75">
      <c r="I474" s="5"/>
      <c r="J474" s="5"/>
      <c r="K474" s="5"/>
    </row>
    <row r="475" spans="9:11" ht="12.75">
      <c r="I475" s="5"/>
      <c r="J475" s="5"/>
      <c r="K475" s="5"/>
    </row>
    <row r="476" spans="9:11" ht="12.75">
      <c r="I476" s="5"/>
      <c r="J476" s="5"/>
      <c r="K476" s="5"/>
    </row>
    <row r="477" spans="9:11" ht="12.75">
      <c r="I477" s="5"/>
      <c r="J477" s="5"/>
      <c r="K477" s="5"/>
    </row>
    <row r="478" spans="9:11" ht="12.75">
      <c r="I478" s="5"/>
      <c r="J478" s="5"/>
      <c r="K478" s="5"/>
    </row>
    <row r="479" spans="9:11" ht="12.75">
      <c r="I479" s="5"/>
      <c r="J479" s="5"/>
      <c r="K479" s="5"/>
    </row>
    <row r="480" spans="9:11" ht="12.75">
      <c r="I480" s="5"/>
      <c r="J480" s="5"/>
      <c r="K480" s="5"/>
    </row>
    <row r="481" spans="9:11" ht="12.75">
      <c r="I481" s="5"/>
      <c r="J481" s="5"/>
      <c r="K481" s="5"/>
    </row>
    <row r="482" spans="9:11" ht="12.75">
      <c r="I482" s="5"/>
      <c r="J482" s="5"/>
      <c r="K482" s="5"/>
    </row>
    <row r="483" spans="9:11" ht="12.75">
      <c r="I483" s="5"/>
      <c r="J483" s="5"/>
      <c r="K483" s="5"/>
    </row>
    <row r="484" spans="9:11" ht="12.75">
      <c r="I484" s="5"/>
      <c r="J484" s="5"/>
      <c r="K484" s="5"/>
    </row>
    <row r="485" spans="9:11" ht="12.75">
      <c r="I485" s="5"/>
      <c r="J485" s="5"/>
      <c r="K485" s="5"/>
    </row>
    <row r="486" spans="9:11" ht="12.75">
      <c r="I486" s="5"/>
      <c r="J486" s="5"/>
      <c r="K486" s="5"/>
    </row>
    <row r="487" spans="9:11" ht="12.75">
      <c r="I487" s="5"/>
      <c r="J487" s="5"/>
      <c r="K487" s="5"/>
    </row>
    <row r="488" spans="9:11" ht="12.75">
      <c r="I488" s="5"/>
      <c r="J488" s="5"/>
      <c r="K488" s="5"/>
    </row>
    <row r="489" spans="9:11" ht="12.75">
      <c r="I489" s="5"/>
      <c r="J489" s="5"/>
      <c r="K489" s="5"/>
    </row>
    <row r="490" spans="9:11" ht="12.75">
      <c r="I490" s="5"/>
      <c r="J490" s="5"/>
      <c r="K490" s="5"/>
    </row>
    <row r="491" spans="9:11" ht="12.75">
      <c r="I491" s="5"/>
      <c r="J491" s="5"/>
      <c r="K491" s="5"/>
    </row>
    <row r="492" spans="9:11" ht="12.75">
      <c r="I492" s="5"/>
      <c r="J492" s="5"/>
      <c r="K492" s="5"/>
    </row>
    <row r="493" spans="9:11" ht="12.75">
      <c r="I493" s="5"/>
      <c r="J493" s="5"/>
      <c r="K493" s="5"/>
    </row>
    <row r="494" spans="9:11" ht="12.75">
      <c r="I494" s="5"/>
      <c r="J494" s="5"/>
      <c r="K494" s="5"/>
    </row>
    <row r="495" spans="9:11" ht="12.75">
      <c r="I495" s="5"/>
      <c r="J495" s="5"/>
      <c r="K495" s="5"/>
    </row>
    <row r="496" spans="9:11" ht="12.75">
      <c r="I496" s="5"/>
      <c r="J496" s="5"/>
      <c r="K496" s="5"/>
    </row>
    <row r="497" spans="9:11" ht="12.75">
      <c r="I497" s="5"/>
      <c r="J497" s="5"/>
      <c r="K497" s="5"/>
    </row>
    <row r="498" spans="9:11" ht="12.75">
      <c r="I498" s="5"/>
      <c r="J498" s="5"/>
      <c r="K498" s="5"/>
    </row>
    <row r="499" spans="9:11" ht="12.75">
      <c r="I499" s="5"/>
      <c r="J499" s="5"/>
      <c r="K499" s="5"/>
    </row>
    <row r="500" spans="9:11" ht="12.75">
      <c r="I500" s="5"/>
      <c r="J500" s="5"/>
      <c r="K500" s="5"/>
    </row>
    <row r="501" spans="9:11" ht="12.75">
      <c r="I501" s="5"/>
      <c r="J501" s="5"/>
      <c r="K501" s="5"/>
    </row>
    <row r="502" spans="9:11" ht="12.75">
      <c r="I502" s="5"/>
      <c r="J502" s="5"/>
      <c r="K502" s="5"/>
    </row>
    <row r="503" spans="9:11" ht="12.75">
      <c r="I503" s="5"/>
      <c r="J503" s="5"/>
      <c r="K503" s="5"/>
    </row>
    <row r="504" spans="9:11" ht="12.75">
      <c r="I504" s="5"/>
      <c r="J504" s="5"/>
      <c r="K504" s="5"/>
    </row>
    <row r="505" spans="9:11" ht="12.75">
      <c r="I505" s="5"/>
      <c r="J505" s="5"/>
      <c r="K505" s="5"/>
    </row>
    <row r="506" spans="9:11" ht="12.75">
      <c r="I506" s="5"/>
      <c r="J506" s="5"/>
      <c r="K506" s="5"/>
    </row>
    <row r="507" spans="9:11" ht="12.75">
      <c r="I507" s="5"/>
      <c r="J507" s="5"/>
      <c r="K507" s="5"/>
    </row>
    <row r="508" spans="9:11" ht="12.75">
      <c r="I508" s="5"/>
      <c r="J508" s="5"/>
      <c r="K508" s="5"/>
    </row>
    <row r="509" spans="9:11" ht="12.75">
      <c r="I509" s="5"/>
      <c r="J509" s="5"/>
      <c r="K509" s="5"/>
    </row>
    <row r="510" spans="9:11" ht="12.75">
      <c r="I510" s="5"/>
      <c r="J510" s="5"/>
      <c r="K510" s="5"/>
    </row>
    <row r="511" spans="9:11" ht="12.75">
      <c r="I511" s="5"/>
      <c r="J511" s="5"/>
      <c r="K511" s="5"/>
    </row>
    <row r="512" spans="9:11" ht="12.75">
      <c r="I512" s="5"/>
      <c r="J512" s="5"/>
      <c r="K512" s="5"/>
    </row>
    <row r="513" spans="9:11" ht="12.75">
      <c r="I513" s="5"/>
      <c r="J513" s="5"/>
      <c r="K513" s="5"/>
    </row>
    <row r="514" spans="9:11" ht="12.75">
      <c r="I514" s="5"/>
      <c r="J514" s="5"/>
      <c r="K514" s="5"/>
    </row>
    <row r="515" spans="9:11" ht="12.75">
      <c r="I515" s="5"/>
      <c r="J515" s="5"/>
      <c r="K515" s="5"/>
    </row>
    <row r="516" spans="9:11" ht="12.75">
      <c r="I516" s="5"/>
      <c r="J516" s="5"/>
      <c r="K516" s="5"/>
    </row>
    <row r="517" spans="9:11" ht="12.75">
      <c r="I517" s="5"/>
      <c r="J517" s="5"/>
      <c r="K517" s="5"/>
    </row>
    <row r="518" spans="9:11" ht="12.75">
      <c r="I518" s="5"/>
      <c r="J518" s="5"/>
      <c r="K518" s="5"/>
    </row>
    <row r="519" spans="9:11" ht="12.75">
      <c r="I519" s="5"/>
      <c r="J519" s="5"/>
      <c r="K519" s="5"/>
    </row>
    <row r="520" spans="9:11" ht="12.75">
      <c r="I520" s="5"/>
      <c r="J520" s="5"/>
      <c r="K520" s="5"/>
    </row>
    <row r="521" spans="9:11" ht="12.75">
      <c r="I521" s="5"/>
      <c r="J521" s="5"/>
      <c r="K521" s="5"/>
    </row>
    <row r="522" spans="9:11" ht="12.75">
      <c r="I522" s="5"/>
      <c r="J522" s="5"/>
      <c r="K522" s="5"/>
    </row>
    <row r="523" spans="9:11" ht="12.75">
      <c r="I523" s="5"/>
      <c r="J523" s="5"/>
      <c r="K523" s="5"/>
    </row>
    <row r="524" spans="9:11" ht="12.75">
      <c r="I524" s="5"/>
      <c r="J524" s="5"/>
      <c r="K524" s="5"/>
    </row>
    <row r="525" spans="9:11" ht="12.75">
      <c r="I525" s="5"/>
      <c r="J525" s="5"/>
      <c r="K525" s="5"/>
    </row>
    <row r="526" spans="9:11" ht="12.75">
      <c r="I526" s="5"/>
      <c r="J526" s="5"/>
      <c r="K526" s="5"/>
    </row>
    <row r="527" spans="9:11" ht="12.75">
      <c r="I527" s="5"/>
      <c r="J527" s="5"/>
      <c r="K527" s="5"/>
    </row>
    <row r="528" spans="9:11" ht="12.75">
      <c r="I528" s="5"/>
      <c r="J528" s="5"/>
      <c r="K528" s="5"/>
    </row>
    <row r="529" spans="9:11" ht="12.75">
      <c r="I529" s="5"/>
      <c r="J529" s="5"/>
      <c r="K529" s="5"/>
    </row>
    <row r="530" spans="9:11" ht="12.75">
      <c r="I530" s="5"/>
      <c r="J530" s="5"/>
      <c r="K530" s="5"/>
    </row>
    <row r="531" spans="9:11" ht="12.75">
      <c r="I531" s="5"/>
      <c r="J531" s="5"/>
      <c r="K531" s="5"/>
    </row>
    <row r="532" spans="9:11" ht="12.75">
      <c r="I532" s="5"/>
      <c r="J532" s="5"/>
      <c r="K532" s="5"/>
    </row>
    <row r="533" spans="9:11" ht="12.75">
      <c r="I533" s="5"/>
      <c r="J533" s="5"/>
      <c r="K533" s="5"/>
    </row>
    <row r="534" spans="9:11" ht="12.75">
      <c r="I534" s="5"/>
      <c r="J534" s="5"/>
      <c r="K534" s="5"/>
    </row>
    <row r="535" spans="9:11" ht="12.75">
      <c r="I535" s="5"/>
      <c r="J535" s="5"/>
      <c r="K535" s="5"/>
    </row>
    <row r="536" spans="9:11" ht="12.75">
      <c r="I536" s="5"/>
      <c r="J536" s="5"/>
      <c r="K536" s="5"/>
    </row>
    <row r="537" spans="9:11" ht="12.75">
      <c r="I537" s="5"/>
      <c r="J537" s="5"/>
      <c r="K537" s="5"/>
    </row>
    <row r="538" spans="9:11" ht="12.75">
      <c r="I538" s="5"/>
      <c r="J538" s="5"/>
      <c r="K538" s="5"/>
    </row>
    <row r="539" spans="9:11" ht="12.75">
      <c r="I539" s="5"/>
      <c r="J539" s="5"/>
      <c r="K539" s="5"/>
    </row>
    <row r="540" spans="9:11" ht="12.75">
      <c r="I540" s="5"/>
      <c r="J540" s="5"/>
      <c r="K540" s="5"/>
    </row>
    <row r="541" spans="9:11" ht="12.75">
      <c r="I541" s="5"/>
      <c r="J541" s="5"/>
      <c r="K541" s="5"/>
    </row>
    <row r="542" spans="9:11" ht="12.75">
      <c r="I542" s="5"/>
      <c r="J542" s="5"/>
      <c r="K542" s="5"/>
    </row>
    <row r="543" spans="9:11" ht="12.75">
      <c r="I543" s="5"/>
      <c r="J543" s="5"/>
      <c r="K543" s="5"/>
    </row>
    <row r="544" spans="9:11" ht="12.75">
      <c r="I544" s="5"/>
      <c r="J544" s="5"/>
      <c r="K544" s="5"/>
    </row>
    <row r="545" spans="9:11" ht="12.75">
      <c r="I545" s="5"/>
      <c r="J545" s="5"/>
      <c r="K545" s="5"/>
    </row>
    <row r="546" spans="9:11" ht="12.75">
      <c r="I546" s="5"/>
      <c r="J546" s="5"/>
      <c r="K546" s="5"/>
    </row>
    <row r="547" spans="9:11" ht="12.75">
      <c r="I547" s="5"/>
      <c r="J547" s="5"/>
      <c r="K547" s="5"/>
    </row>
    <row r="548" spans="9:11" ht="12.75">
      <c r="I548" s="5"/>
      <c r="J548" s="5"/>
      <c r="K548" s="5"/>
    </row>
    <row r="549" spans="9:11" ht="12.75">
      <c r="I549" s="5"/>
      <c r="J549" s="5"/>
      <c r="K549" s="5"/>
    </row>
    <row r="550" spans="9:11" ht="12.75">
      <c r="I550" s="5"/>
      <c r="J550" s="5"/>
      <c r="K550" s="5"/>
    </row>
    <row r="551" spans="9:11" ht="12.75">
      <c r="I551" s="5"/>
      <c r="J551" s="5"/>
      <c r="K551" s="5"/>
    </row>
    <row r="552" spans="9:11" ht="12.75">
      <c r="I552" s="5"/>
      <c r="J552" s="5"/>
      <c r="K552" s="5"/>
    </row>
    <row r="553" spans="9:11" ht="12.75">
      <c r="I553" s="5"/>
      <c r="J553" s="5"/>
      <c r="K553" s="5"/>
    </row>
    <row r="554" spans="9:11" ht="12.75">
      <c r="I554" s="5"/>
      <c r="J554" s="5"/>
      <c r="K554" s="5"/>
    </row>
    <row r="555" spans="9:11" ht="12.75">
      <c r="I555" s="5"/>
      <c r="J555" s="5"/>
      <c r="K555" s="5"/>
    </row>
    <row r="556" spans="9:11" ht="12.75">
      <c r="I556" s="5"/>
      <c r="J556" s="5"/>
      <c r="K556" s="5"/>
    </row>
    <row r="557" spans="9:11" ht="12.75">
      <c r="I557" s="5"/>
      <c r="J557" s="5"/>
      <c r="K557" s="5"/>
    </row>
    <row r="558" spans="9:11" ht="12.75">
      <c r="I558" s="5"/>
      <c r="J558" s="5"/>
      <c r="K558" s="5"/>
    </row>
    <row r="559" spans="9:11" ht="12.75">
      <c r="I559" s="5"/>
      <c r="J559" s="5"/>
      <c r="K559" s="5"/>
    </row>
    <row r="560" spans="9:11" ht="12.75">
      <c r="I560" s="5"/>
      <c r="J560" s="5"/>
      <c r="K560" s="5"/>
    </row>
    <row r="561" spans="9:11" ht="12.75">
      <c r="I561" s="5"/>
      <c r="J561" s="5"/>
      <c r="K561" s="5"/>
    </row>
    <row r="562" spans="9:11" ht="12.75">
      <c r="I562" s="5"/>
      <c r="J562" s="5"/>
      <c r="K562" s="5"/>
    </row>
    <row r="563" spans="9:11" ht="12.75">
      <c r="I563" s="5"/>
      <c r="J563" s="5"/>
      <c r="K563" s="5"/>
    </row>
    <row r="564" spans="9:11" ht="12.75">
      <c r="I564" s="5"/>
      <c r="J564" s="5"/>
      <c r="K564" s="5"/>
    </row>
    <row r="565" spans="9:11" ht="12.75">
      <c r="I565" s="5"/>
      <c r="J565" s="5"/>
      <c r="K565" s="5"/>
    </row>
    <row r="566" spans="9:11" ht="12.75">
      <c r="I566" s="5"/>
      <c r="J566" s="5"/>
      <c r="K566" s="5"/>
    </row>
    <row r="567" spans="9:11" ht="12.75">
      <c r="I567" s="5"/>
      <c r="J567" s="5"/>
      <c r="K567" s="5"/>
    </row>
    <row r="568" spans="9:11" ht="12.75">
      <c r="I568" s="5"/>
      <c r="J568" s="5"/>
      <c r="K568" s="5"/>
    </row>
    <row r="569" spans="9:11" ht="12.75">
      <c r="I569" s="5"/>
      <c r="J569" s="5"/>
      <c r="K569" s="5"/>
    </row>
    <row r="570" spans="9:11" ht="12.75">
      <c r="I570" s="5"/>
      <c r="J570" s="5"/>
      <c r="K570" s="5"/>
    </row>
    <row r="571" spans="9:11" ht="12.75">
      <c r="I571" s="5"/>
      <c r="J571" s="5"/>
      <c r="K571" s="5"/>
    </row>
    <row r="572" spans="9:11" ht="12.75">
      <c r="I572" s="5"/>
      <c r="J572" s="5"/>
      <c r="K572" s="5"/>
    </row>
    <row r="573" spans="9:11" ht="12.75">
      <c r="I573" s="5"/>
      <c r="J573" s="5"/>
      <c r="K573" s="5"/>
    </row>
    <row r="574" spans="9:11" ht="12.75">
      <c r="I574" s="5"/>
      <c r="J574" s="5"/>
      <c r="K574" s="5"/>
    </row>
    <row r="575" spans="9:11" ht="12.75">
      <c r="I575" s="5"/>
      <c r="J575" s="5"/>
      <c r="K575" s="5"/>
    </row>
    <row r="576" spans="9:11" ht="12.75">
      <c r="I576" s="5"/>
      <c r="J576" s="5"/>
      <c r="K576" s="5"/>
    </row>
    <row r="577" spans="9:11" ht="12.75">
      <c r="I577" s="5"/>
      <c r="J577" s="5"/>
      <c r="K577" s="5"/>
    </row>
    <row r="578" spans="9:11" ht="12.75">
      <c r="I578" s="5"/>
      <c r="J578" s="5"/>
      <c r="K578" s="5"/>
    </row>
    <row r="579" spans="9:11" ht="12.75">
      <c r="I579" s="5"/>
      <c r="J579" s="5"/>
      <c r="K579" s="5"/>
    </row>
    <row r="580" spans="9:11" ht="12.75">
      <c r="I580" s="5"/>
      <c r="J580" s="5"/>
      <c r="K580" s="5"/>
    </row>
    <row r="581" spans="9:11" ht="12.75">
      <c r="I581" s="5"/>
      <c r="J581" s="5"/>
      <c r="K581" s="5"/>
    </row>
    <row r="582" spans="9:11" ht="12.75">
      <c r="I582" s="5"/>
      <c r="J582" s="5"/>
      <c r="K582" s="5"/>
    </row>
    <row r="583" spans="9:11" ht="12.75">
      <c r="I583" s="5"/>
      <c r="J583" s="5"/>
      <c r="K583" s="5"/>
    </row>
    <row r="584" spans="9:11" ht="12.75">
      <c r="I584" s="5"/>
      <c r="J584" s="5"/>
      <c r="K584" s="5"/>
    </row>
    <row r="585" spans="9:11" ht="12.75">
      <c r="I585" s="5"/>
      <c r="J585" s="5"/>
      <c r="K585" s="5"/>
    </row>
    <row r="586" spans="9:11" ht="12.75">
      <c r="I586" s="5"/>
      <c r="J586" s="5"/>
      <c r="K586" s="5"/>
    </row>
    <row r="587" spans="9:11" ht="12.75">
      <c r="I587" s="5"/>
      <c r="J587" s="5"/>
      <c r="K587" s="5"/>
    </row>
    <row r="588" spans="9:11" ht="12.75">
      <c r="I588" s="5"/>
      <c r="J588" s="5"/>
      <c r="K588" s="5"/>
    </row>
    <row r="589" spans="9:11" ht="12.75">
      <c r="I589" s="5"/>
      <c r="J589" s="5"/>
      <c r="K589" s="5"/>
    </row>
    <row r="590" spans="9:11" ht="12.75">
      <c r="I590" s="5"/>
      <c r="J590" s="5"/>
      <c r="K590" s="5"/>
    </row>
    <row r="591" spans="9:11" ht="12.75">
      <c r="I591" s="5"/>
      <c r="J591" s="5"/>
      <c r="K591" s="5"/>
    </row>
    <row r="592" spans="9:11" ht="12.75">
      <c r="I592" s="5"/>
      <c r="J592" s="5"/>
      <c r="K592" s="5"/>
    </row>
    <row r="593" spans="9:11" ht="12.75">
      <c r="I593" s="5"/>
      <c r="J593" s="5"/>
      <c r="K593" s="5"/>
    </row>
    <row r="594" spans="9:11" ht="12.75">
      <c r="I594" s="5"/>
      <c r="J594" s="5"/>
      <c r="K594" s="5"/>
    </row>
    <row r="595" spans="9:11" ht="12.75">
      <c r="I595" s="5"/>
      <c r="J595" s="5"/>
      <c r="K595" s="5"/>
    </row>
    <row r="596" spans="9:11" ht="12.75">
      <c r="I596" s="5"/>
      <c r="J596" s="5"/>
      <c r="K596" s="5"/>
    </row>
    <row r="597" spans="9:11" ht="12.75">
      <c r="I597" s="5"/>
      <c r="J597" s="5"/>
      <c r="K597" s="5"/>
    </row>
    <row r="598" spans="9:11" ht="12.75">
      <c r="I598" s="5"/>
      <c r="J598" s="5"/>
      <c r="K598" s="5"/>
    </row>
    <row r="599" spans="9:11" ht="12.75">
      <c r="I599" s="5"/>
      <c r="J599" s="5"/>
      <c r="K599" s="5"/>
    </row>
    <row r="600" spans="9:11" ht="12.75">
      <c r="I600" s="5"/>
      <c r="J600" s="5"/>
      <c r="K600" s="5"/>
    </row>
    <row r="601" spans="9:11" ht="12.75">
      <c r="I601" s="5"/>
      <c r="J601" s="5"/>
      <c r="K601" s="5"/>
    </row>
    <row r="602" spans="9:11" ht="12.75">
      <c r="I602" s="5"/>
      <c r="J602" s="5"/>
      <c r="K602" s="5"/>
    </row>
    <row r="603" spans="9:11" ht="12.75">
      <c r="I603" s="5"/>
      <c r="J603" s="5"/>
      <c r="K603" s="5"/>
    </row>
    <row r="604" spans="9:11" ht="12.75">
      <c r="I604" s="5"/>
      <c r="J604" s="5"/>
      <c r="K604" s="5"/>
    </row>
    <row r="605" spans="9:11" ht="12.75">
      <c r="I605" s="5"/>
      <c r="J605" s="5"/>
      <c r="K605" s="5"/>
    </row>
    <row r="606" spans="9:11" ht="12.75">
      <c r="I606" s="5"/>
      <c r="J606" s="5"/>
      <c r="K606" s="5"/>
    </row>
    <row r="607" spans="9:11" ht="12.75">
      <c r="I607" s="5"/>
      <c r="J607" s="5"/>
      <c r="K607" s="5"/>
    </row>
    <row r="608" spans="9:11" ht="12.75">
      <c r="I608" s="5"/>
      <c r="J608" s="5"/>
      <c r="K608" s="5"/>
    </row>
    <row r="609" spans="9:11" ht="12.75">
      <c r="I609" s="5"/>
      <c r="J609" s="5"/>
      <c r="K609" s="5"/>
    </row>
    <row r="610" spans="9:11" ht="12.75">
      <c r="I610" s="5"/>
      <c r="J610" s="5"/>
      <c r="K610" s="5"/>
    </row>
    <row r="611" spans="9:11" ht="12.75">
      <c r="I611" s="5"/>
      <c r="J611" s="5"/>
      <c r="K611" s="5"/>
    </row>
    <row r="612" spans="9:11" ht="12.75">
      <c r="I612" s="5"/>
      <c r="J612" s="5"/>
      <c r="K612" s="5"/>
    </row>
    <row r="613" spans="9:11" ht="12.75">
      <c r="I613" s="5"/>
      <c r="J613" s="5"/>
      <c r="K613" s="5"/>
    </row>
    <row r="614" spans="9:11" ht="12.75">
      <c r="I614" s="5"/>
      <c r="J614" s="5"/>
      <c r="K614" s="5"/>
    </row>
    <row r="615" spans="9:11" ht="12.75">
      <c r="I615" s="5"/>
      <c r="J615" s="5"/>
      <c r="K615" s="5"/>
    </row>
    <row r="616" spans="9:11" ht="12.75">
      <c r="I616" s="5"/>
      <c r="J616" s="5"/>
      <c r="K616" s="5"/>
    </row>
    <row r="617" spans="9:11" ht="12.75">
      <c r="I617" s="5"/>
      <c r="J617" s="5"/>
      <c r="K617" s="5"/>
    </row>
    <row r="618" spans="9:11" ht="12.75">
      <c r="I618" s="5"/>
      <c r="J618" s="5"/>
      <c r="K618" s="5"/>
    </row>
    <row r="619" spans="9:11" ht="12.75">
      <c r="I619" s="5"/>
      <c r="J619" s="5"/>
      <c r="K619" s="5"/>
    </row>
    <row r="620" spans="9:11" ht="12.75">
      <c r="I620" s="5"/>
      <c r="J620" s="5"/>
      <c r="K620" s="5"/>
    </row>
    <row r="621" spans="9:11" ht="12.75">
      <c r="I621" s="5"/>
      <c r="J621" s="5"/>
      <c r="K621" s="5"/>
    </row>
    <row r="622" spans="9:11" ht="12.75">
      <c r="I622" s="5"/>
      <c r="J622" s="5"/>
      <c r="K622" s="5"/>
    </row>
    <row r="623" spans="9:11" ht="12.75">
      <c r="I623" s="5"/>
      <c r="J623" s="5"/>
      <c r="K623" s="5"/>
    </row>
    <row r="624" spans="9:11" ht="12.75">
      <c r="I624" s="5"/>
      <c r="J624" s="5"/>
      <c r="K624" s="5"/>
    </row>
    <row r="625" spans="9:11" ht="12.75">
      <c r="I625" s="5"/>
      <c r="J625" s="5"/>
      <c r="K625" s="5"/>
    </row>
    <row r="626" spans="9:11" ht="12.75">
      <c r="I626" s="5"/>
      <c r="J626" s="5"/>
      <c r="K626" s="5"/>
    </row>
    <row r="627" spans="9:11" ht="12.75">
      <c r="I627" s="5"/>
      <c r="J627" s="5"/>
      <c r="K627" s="5"/>
    </row>
    <row r="628" spans="9:11" ht="12.75">
      <c r="I628" s="5"/>
      <c r="J628" s="5"/>
      <c r="K628" s="5"/>
    </row>
    <row r="629" spans="9:11" ht="12.75">
      <c r="I629" s="5"/>
      <c r="J629" s="5"/>
      <c r="K629" s="5"/>
    </row>
    <row r="630" spans="9:11" ht="12.75">
      <c r="I630" s="5"/>
      <c r="J630" s="5"/>
      <c r="K630" s="5"/>
    </row>
    <row r="631" spans="9:11" ht="12.75">
      <c r="I631" s="5"/>
      <c r="J631" s="5"/>
      <c r="K631" s="5"/>
    </row>
    <row r="632" spans="9:11" ht="12.75">
      <c r="I632" s="5"/>
      <c r="J632" s="5"/>
      <c r="K632" s="5"/>
    </row>
    <row r="633" spans="9:11" ht="12.75">
      <c r="I633" s="5"/>
      <c r="J633" s="5"/>
      <c r="K633" s="5"/>
    </row>
    <row r="634" spans="9:11" ht="12.75">
      <c r="I634" s="5"/>
      <c r="J634" s="5"/>
      <c r="K634" s="5"/>
    </row>
    <row r="635" spans="9:11" ht="12.75">
      <c r="I635" s="5"/>
      <c r="J635" s="5"/>
      <c r="K635" s="5"/>
    </row>
    <row r="636" spans="9:11" ht="12.75">
      <c r="I636" s="5"/>
      <c r="J636" s="5"/>
      <c r="K636" s="5"/>
    </row>
    <row r="637" spans="9:11" ht="12.75">
      <c r="I637" s="5"/>
      <c r="J637" s="5"/>
      <c r="K637" s="5"/>
    </row>
    <row r="638" spans="9:11" ht="12.75">
      <c r="I638" s="5"/>
      <c r="J638" s="5"/>
      <c r="K638" s="5"/>
    </row>
    <row r="639" spans="9:11" ht="12.75">
      <c r="I639" s="5"/>
      <c r="J639" s="5"/>
      <c r="K639" s="5"/>
    </row>
    <row r="640" spans="9:11" ht="12.75">
      <c r="I640" s="5"/>
      <c r="J640" s="5"/>
      <c r="K640" s="5"/>
    </row>
    <row r="641" spans="9:11" ht="12.75">
      <c r="I641" s="5"/>
      <c r="J641" s="5"/>
      <c r="K641" s="5"/>
    </row>
    <row r="642" spans="9:11" ht="12.75">
      <c r="I642" s="5"/>
      <c r="J642" s="5"/>
      <c r="K642" s="5"/>
    </row>
    <row r="643" spans="9:11" ht="12.75">
      <c r="I643" s="5"/>
      <c r="J643" s="5"/>
      <c r="K643" s="5"/>
    </row>
    <row r="644" spans="9:11" ht="12.75">
      <c r="I644" s="5"/>
      <c r="J644" s="5"/>
      <c r="K644" s="5"/>
    </row>
    <row r="645" spans="9:11" ht="12.75">
      <c r="I645" s="5"/>
      <c r="J645" s="5"/>
      <c r="K645" s="5"/>
    </row>
    <row r="646" spans="9:11" ht="12.75">
      <c r="I646" s="5"/>
      <c r="J646" s="5"/>
      <c r="K646" s="5"/>
    </row>
    <row r="647" spans="9:11" ht="12.75">
      <c r="I647" s="5"/>
      <c r="J647" s="5"/>
      <c r="K647" s="5"/>
    </row>
    <row r="648" spans="9:11" ht="12.75">
      <c r="I648" s="5"/>
      <c r="J648" s="5"/>
      <c r="K648" s="5"/>
    </row>
    <row r="649" spans="9:11" ht="12.75">
      <c r="I649" s="5"/>
      <c r="J649" s="5"/>
      <c r="K649" s="5"/>
    </row>
    <row r="650" spans="9:11" ht="12.75">
      <c r="I650" s="5"/>
      <c r="J650" s="5"/>
      <c r="K650" s="5"/>
    </row>
    <row r="651" spans="9:11" ht="12.75">
      <c r="I651" s="5"/>
      <c r="J651" s="5"/>
      <c r="K651" s="5"/>
    </row>
    <row r="652" spans="9:11" ht="12.75">
      <c r="I652" s="5"/>
      <c r="J652" s="5"/>
      <c r="K652" s="5"/>
    </row>
    <row r="653" spans="9:11" ht="12.75">
      <c r="I653" s="5"/>
      <c r="J653" s="5"/>
      <c r="K653" s="5"/>
    </row>
    <row r="654" spans="9:11" ht="12.75">
      <c r="I654" s="5"/>
      <c r="J654" s="5"/>
      <c r="K654" s="5"/>
    </row>
    <row r="655" spans="9:11" ht="12.75">
      <c r="I655" s="5"/>
      <c r="J655" s="5"/>
      <c r="K655" s="5"/>
    </row>
    <row r="656" spans="9:11" ht="12.75">
      <c r="I656" s="5"/>
      <c r="J656" s="5"/>
      <c r="K656" s="5"/>
    </row>
    <row r="657" spans="9:11" ht="12.75">
      <c r="I657" s="5"/>
      <c r="J657" s="5"/>
      <c r="K657" s="5"/>
    </row>
    <row r="658" spans="9:11" ht="12.75">
      <c r="I658" s="5"/>
      <c r="J658" s="5"/>
      <c r="K658" s="5"/>
    </row>
    <row r="659" spans="9:11" ht="12.75">
      <c r="I659" s="5"/>
      <c r="J659" s="5"/>
      <c r="K659" s="5"/>
    </row>
    <row r="660" spans="9:11" ht="12.75">
      <c r="I660" s="5"/>
      <c r="J660" s="5"/>
      <c r="K660" s="5"/>
    </row>
    <row r="661" spans="9:11" ht="12.75">
      <c r="I661" s="5"/>
      <c r="J661" s="5"/>
      <c r="K661" s="5"/>
    </row>
    <row r="662" spans="9:11" ht="12.75">
      <c r="I662" s="5"/>
      <c r="J662" s="5"/>
      <c r="K662" s="5"/>
    </row>
    <row r="663" spans="9:11" ht="12.75">
      <c r="I663" s="5"/>
      <c r="J663" s="5"/>
      <c r="K663" s="5"/>
    </row>
    <row r="664" spans="9:11" ht="12.75">
      <c r="I664" s="5"/>
      <c r="J664" s="5"/>
      <c r="K664" s="5"/>
    </row>
    <row r="665" spans="9:11" ht="12.75">
      <c r="I665" s="5"/>
      <c r="J665" s="5"/>
      <c r="K665" s="5"/>
    </row>
    <row r="666" spans="9:11" ht="12.75">
      <c r="I666" s="5"/>
      <c r="J666" s="5"/>
      <c r="K666" s="5"/>
    </row>
    <row r="667" spans="9:11" ht="12.75">
      <c r="I667" s="5"/>
      <c r="J667" s="5"/>
      <c r="K667" s="5"/>
    </row>
    <row r="668" spans="9:11" ht="12.75">
      <c r="I668" s="5"/>
      <c r="J668" s="5"/>
      <c r="K668" s="5"/>
    </row>
    <row r="669" spans="9:11" ht="12.75">
      <c r="I669" s="5"/>
      <c r="J669" s="5"/>
      <c r="K669" s="5"/>
    </row>
    <row r="670" spans="9:11" ht="12.75">
      <c r="I670" s="5"/>
      <c r="J670" s="5"/>
      <c r="K670" s="5"/>
    </row>
    <row r="671" spans="9:11" ht="12.75">
      <c r="I671" s="5"/>
      <c r="J671" s="5"/>
      <c r="K671" s="5"/>
    </row>
    <row r="672" spans="9:11" ht="12.75">
      <c r="I672" s="5"/>
      <c r="J672" s="5"/>
      <c r="K672" s="5"/>
    </row>
    <row r="673" spans="9:11" ht="12.75">
      <c r="I673" s="5"/>
      <c r="J673" s="5"/>
      <c r="K673" s="5"/>
    </row>
    <row r="674" spans="9:11" ht="12.75">
      <c r="I674" s="5"/>
      <c r="J674" s="5"/>
      <c r="K674" s="5"/>
    </row>
    <row r="675" spans="9:11" ht="12.75">
      <c r="I675" s="5"/>
      <c r="J675" s="5"/>
      <c r="K675" s="5"/>
    </row>
    <row r="676" spans="9:11" ht="12.75">
      <c r="I676" s="5"/>
      <c r="J676" s="5"/>
      <c r="K676" s="5"/>
    </row>
    <row r="677" spans="9:11" ht="12.75">
      <c r="I677" s="5"/>
      <c r="J677" s="5"/>
      <c r="K677" s="5"/>
    </row>
    <row r="678" spans="9:11" ht="12.75">
      <c r="I678" s="5"/>
      <c r="J678" s="5"/>
      <c r="K678" s="5"/>
    </row>
    <row r="679" spans="9:11" ht="12.75">
      <c r="I679" s="5"/>
      <c r="J679" s="5"/>
      <c r="K679" s="5"/>
    </row>
    <row r="680" spans="9:11" ht="12.75">
      <c r="I680" s="5"/>
      <c r="J680" s="5"/>
      <c r="K680" s="5"/>
    </row>
    <row r="681" spans="9:11" ht="12.75">
      <c r="I681" s="5"/>
      <c r="J681" s="5"/>
      <c r="K681" s="5"/>
    </row>
    <row r="682" spans="9:11" ht="12.75">
      <c r="I682" s="5"/>
      <c r="J682" s="5"/>
      <c r="K682" s="5"/>
    </row>
    <row r="683" spans="9:11" ht="12.75">
      <c r="I683" s="5"/>
      <c r="J683" s="5"/>
      <c r="K683" s="5"/>
    </row>
    <row r="684" spans="9:11" ht="12.75">
      <c r="I684" s="5"/>
      <c r="J684" s="5"/>
      <c r="K684" s="5"/>
    </row>
    <row r="685" spans="9:11" ht="12.75">
      <c r="I685" s="5"/>
      <c r="J685" s="5"/>
      <c r="K685" s="5"/>
    </row>
    <row r="686" spans="9:11" ht="12.75">
      <c r="I686" s="5"/>
      <c r="J686" s="5"/>
      <c r="K686" s="5"/>
    </row>
    <row r="687" spans="9:11" ht="12.75">
      <c r="I687" s="5"/>
      <c r="J687" s="5"/>
      <c r="K687" s="5"/>
    </row>
    <row r="688" spans="9:11" ht="12.75">
      <c r="I688" s="5"/>
      <c r="J688" s="5"/>
      <c r="K688" s="5"/>
    </row>
    <row r="689" spans="9:11" ht="12.75">
      <c r="I689" s="5"/>
      <c r="J689" s="5"/>
      <c r="K689" s="5"/>
    </row>
    <row r="690" spans="9:11" ht="12.75">
      <c r="I690" s="5"/>
      <c r="J690" s="5"/>
      <c r="K690" s="5"/>
    </row>
    <row r="691" spans="9:11" ht="12.75">
      <c r="I691" s="5"/>
      <c r="J691" s="5"/>
      <c r="K691" s="5"/>
    </row>
    <row r="692" spans="9:11" ht="12.75">
      <c r="I692" s="5"/>
      <c r="J692" s="5"/>
      <c r="K692" s="5"/>
    </row>
    <row r="693" spans="9:11" ht="12.75">
      <c r="I693" s="5"/>
      <c r="J693" s="5"/>
      <c r="K693" s="5"/>
    </row>
    <row r="694" spans="9:11" ht="12.75">
      <c r="I694" s="5"/>
      <c r="J694" s="5"/>
      <c r="K694" s="5"/>
    </row>
    <row r="695" spans="9:11" ht="12.75">
      <c r="I695" s="5"/>
      <c r="J695" s="5"/>
      <c r="K695" s="5"/>
    </row>
    <row r="696" spans="9:11" ht="12.75">
      <c r="I696" s="5"/>
      <c r="J696" s="5"/>
      <c r="K696" s="5"/>
    </row>
    <row r="697" spans="9:11" ht="12.75">
      <c r="I697" s="5"/>
      <c r="J697" s="5"/>
      <c r="K697" s="5"/>
    </row>
    <row r="698" spans="9:11" ht="12.75">
      <c r="I698" s="5"/>
      <c r="J698" s="5"/>
      <c r="K698" s="5"/>
    </row>
    <row r="699" spans="9:11" ht="12.75">
      <c r="I699" s="5"/>
      <c r="J699" s="5"/>
      <c r="K699" s="5"/>
    </row>
    <row r="700" spans="9:11" ht="12.75">
      <c r="I700" s="5"/>
      <c r="J700" s="5"/>
      <c r="K700" s="5"/>
    </row>
    <row r="701" spans="9:11" ht="12.75">
      <c r="I701" s="5"/>
      <c r="J701" s="5"/>
      <c r="K701" s="5"/>
    </row>
    <row r="702" spans="9:11" ht="12.75">
      <c r="I702" s="5"/>
      <c r="J702" s="5"/>
      <c r="K702" s="5"/>
    </row>
    <row r="703" spans="9:11" ht="12.75">
      <c r="I703" s="5"/>
      <c r="J703" s="5"/>
      <c r="K703" s="5"/>
    </row>
    <row r="704" spans="9:11" ht="12.75">
      <c r="I704" s="5"/>
      <c r="J704" s="5"/>
      <c r="K704" s="5"/>
    </row>
    <row r="705" spans="9:11" ht="12.75">
      <c r="I705" s="5"/>
      <c r="J705" s="5"/>
      <c r="K705" s="5"/>
    </row>
    <row r="706" spans="9:11" ht="12.75">
      <c r="I706" s="5"/>
      <c r="J706" s="5"/>
      <c r="K706" s="5"/>
    </row>
    <row r="707" spans="9:11" ht="12.75">
      <c r="I707" s="5"/>
      <c r="J707" s="5"/>
      <c r="K707" s="5"/>
    </row>
    <row r="708" spans="9:11" ht="12.75">
      <c r="I708" s="5"/>
      <c r="J708" s="5"/>
      <c r="K708" s="5"/>
    </row>
    <row r="709" spans="9:11" ht="12.75">
      <c r="I709" s="5"/>
      <c r="J709" s="5"/>
      <c r="K709" s="5"/>
    </row>
    <row r="710" spans="9:11" ht="12.75">
      <c r="I710" s="5"/>
      <c r="J710" s="5"/>
      <c r="K710" s="5"/>
    </row>
    <row r="711" spans="9:11" ht="12.75">
      <c r="I711" s="5"/>
      <c r="J711" s="5"/>
      <c r="K711" s="5"/>
    </row>
    <row r="712" spans="9:11" ht="12.75">
      <c r="I712" s="5"/>
      <c r="J712" s="5"/>
      <c r="K712" s="5"/>
    </row>
    <row r="713" spans="9:11" ht="12.75">
      <c r="I713" s="5"/>
      <c r="J713" s="5"/>
      <c r="K713" s="5"/>
    </row>
    <row r="714" spans="9:11" ht="12.75">
      <c r="I714" s="5"/>
      <c r="J714" s="5"/>
      <c r="K714" s="5"/>
    </row>
    <row r="715" spans="9:11" ht="12.75">
      <c r="I715" s="5"/>
      <c r="J715" s="5"/>
      <c r="K715" s="5"/>
    </row>
    <row r="716" spans="9:11" ht="12.75">
      <c r="I716" s="5"/>
      <c r="J716" s="5"/>
      <c r="K716" s="5"/>
    </row>
    <row r="717" spans="9:11" ht="12.75">
      <c r="I717" s="5"/>
      <c r="J717" s="5"/>
      <c r="K717" s="5"/>
    </row>
    <row r="718" spans="9:11" ht="12.75">
      <c r="I718" s="5"/>
      <c r="J718" s="5"/>
      <c r="K718" s="5"/>
    </row>
    <row r="719" spans="9:11" ht="12.75">
      <c r="I719" s="5"/>
      <c r="J719" s="5"/>
      <c r="K719" s="5"/>
    </row>
    <row r="720" spans="9:11" ht="12.75">
      <c r="I720" s="5"/>
      <c r="J720" s="5"/>
      <c r="K720" s="5"/>
    </row>
    <row r="721" spans="9:11" ht="12.75">
      <c r="I721" s="5"/>
      <c r="J721" s="5"/>
      <c r="K721" s="5"/>
    </row>
    <row r="722" spans="9:11" ht="12.75">
      <c r="I722" s="5"/>
      <c r="J722" s="5"/>
      <c r="K722" s="5"/>
    </row>
    <row r="723" spans="9:11" ht="12.75">
      <c r="I723" s="5"/>
      <c r="J723" s="5"/>
      <c r="K723" s="5"/>
    </row>
    <row r="724" spans="9:11" ht="12.75">
      <c r="I724" s="5"/>
      <c r="J724" s="5"/>
      <c r="K724" s="5"/>
    </row>
    <row r="725" spans="9:11" ht="12.75">
      <c r="I725" s="5"/>
      <c r="J725" s="5"/>
      <c r="K725" s="5"/>
    </row>
    <row r="726" spans="9:11" ht="12.75">
      <c r="I726" s="5"/>
      <c r="J726" s="5"/>
      <c r="K726" s="5"/>
    </row>
    <row r="727" spans="9:11" ht="12.75">
      <c r="I727" s="5"/>
      <c r="J727" s="5"/>
      <c r="K727" s="5"/>
    </row>
    <row r="728" spans="9:11" ht="12.75">
      <c r="I728" s="5"/>
      <c r="J728" s="5"/>
      <c r="K728" s="5"/>
    </row>
    <row r="729" spans="9:11" ht="12.75">
      <c r="I729" s="5"/>
      <c r="J729" s="5"/>
      <c r="K729" s="5"/>
    </row>
    <row r="730" spans="9:11" ht="12.75">
      <c r="I730" s="5"/>
      <c r="J730" s="5"/>
      <c r="K730" s="5"/>
    </row>
    <row r="731" spans="9:11" ht="12.75">
      <c r="I731" s="5"/>
      <c r="J731" s="5"/>
      <c r="K731" s="5"/>
    </row>
    <row r="732" spans="9:11" ht="12.75">
      <c r="I732" s="5"/>
      <c r="J732" s="5"/>
      <c r="K732" s="5"/>
    </row>
    <row r="733" spans="9:11" ht="12.75">
      <c r="I733" s="5"/>
      <c r="J733" s="5"/>
      <c r="K733" s="5"/>
    </row>
    <row r="734" spans="9:11" ht="12.75">
      <c r="I734" s="5"/>
      <c r="J734" s="5"/>
      <c r="K734" s="5"/>
    </row>
    <row r="735" spans="9:11" ht="12.75">
      <c r="I735" s="5"/>
      <c r="J735" s="5"/>
      <c r="K735" s="5"/>
    </row>
    <row r="736" spans="9:11" ht="12.75">
      <c r="I736" s="5"/>
      <c r="J736" s="5"/>
      <c r="K736" s="5"/>
    </row>
    <row r="737" spans="9:11" ht="12.75">
      <c r="I737" s="5"/>
      <c r="J737" s="5"/>
      <c r="K737" s="5"/>
    </row>
    <row r="738" spans="9:11" ht="12.75">
      <c r="I738" s="5"/>
      <c r="J738" s="5"/>
      <c r="K738" s="5"/>
    </row>
    <row r="739" spans="9:11" ht="12.75">
      <c r="I739" s="5"/>
      <c r="J739" s="5"/>
      <c r="K739" s="5"/>
    </row>
    <row r="740" spans="9:11" ht="12.75">
      <c r="I740" s="5"/>
      <c r="J740" s="5"/>
      <c r="K740" s="5"/>
    </row>
    <row r="741" spans="9:11" ht="12.75">
      <c r="I741" s="5"/>
      <c r="J741" s="5"/>
      <c r="K741" s="5"/>
    </row>
    <row r="742" spans="9:11" ht="12.75">
      <c r="I742" s="5"/>
      <c r="J742" s="5"/>
      <c r="K742" s="5"/>
    </row>
    <row r="743" spans="9:11" ht="12.75">
      <c r="I743" s="5"/>
      <c r="J743" s="5"/>
      <c r="K743" s="5"/>
    </row>
    <row r="744" spans="9:11" ht="12.75">
      <c r="I744" s="5"/>
      <c r="J744" s="5"/>
      <c r="K744" s="5"/>
    </row>
    <row r="745" spans="9:11" ht="12.75">
      <c r="I745" s="5"/>
      <c r="J745" s="5"/>
      <c r="K745" s="5"/>
    </row>
    <row r="746" spans="9:11" ht="12.75">
      <c r="I746" s="5"/>
      <c r="J746" s="5"/>
      <c r="K746" s="5"/>
    </row>
    <row r="747" spans="9:11" ht="12.75">
      <c r="I747" s="5"/>
      <c r="J747" s="5"/>
      <c r="K747" s="5"/>
    </row>
    <row r="748" spans="9:11" ht="12.75">
      <c r="I748" s="5"/>
      <c r="J748" s="5"/>
      <c r="K748" s="5"/>
    </row>
    <row r="749" spans="9:11" ht="12.75">
      <c r="I749" s="5"/>
      <c r="J749" s="5"/>
      <c r="K749" s="5"/>
    </row>
    <row r="750" spans="9:11" ht="12.75">
      <c r="I750" s="5"/>
      <c r="J750" s="5"/>
      <c r="K750" s="5"/>
    </row>
    <row r="751" spans="9:11" ht="12.75">
      <c r="I751" s="5"/>
      <c r="J751" s="5"/>
      <c r="K751" s="5"/>
    </row>
    <row r="752" spans="9:11" ht="12.75">
      <c r="I752" s="5"/>
      <c r="J752" s="5"/>
      <c r="K752" s="5"/>
    </row>
    <row r="753" spans="9:11" ht="12.75">
      <c r="I753" s="5"/>
      <c r="J753" s="5"/>
      <c r="K753" s="5"/>
    </row>
    <row r="754" spans="9:11" ht="12.75">
      <c r="I754" s="5"/>
      <c r="J754" s="5"/>
      <c r="K754" s="5"/>
    </row>
    <row r="755" spans="9:11" ht="12.75">
      <c r="I755" s="5"/>
      <c r="J755" s="5"/>
      <c r="K755" s="5"/>
    </row>
    <row r="756" spans="9:11" ht="12.75">
      <c r="I756" s="5"/>
      <c r="J756" s="5"/>
      <c r="K756" s="5"/>
    </row>
    <row r="757" spans="9:11" ht="12.75">
      <c r="I757" s="5"/>
      <c r="J757" s="5"/>
      <c r="K757" s="5"/>
    </row>
    <row r="758" spans="9:11" ht="12.75">
      <c r="I758" s="5"/>
      <c r="J758" s="5"/>
      <c r="K758" s="5"/>
    </row>
    <row r="759" spans="9:11" ht="12.75">
      <c r="I759" s="5"/>
      <c r="J759" s="5"/>
      <c r="K759" s="5"/>
    </row>
    <row r="760" spans="9:11" ht="12.75">
      <c r="I760" s="5"/>
      <c r="J760" s="5"/>
      <c r="K760" s="5"/>
    </row>
    <row r="761" spans="9:11" ht="12.75">
      <c r="I761" s="5"/>
      <c r="J761" s="5"/>
      <c r="K761" s="5"/>
    </row>
    <row r="762" spans="9:11" ht="12.75">
      <c r="I762" s="5"/>
      <c r="J762" s="5"/>
      <c r="K762" s="5"/>
    </row>
    <row r="763" spans="9:11" ht="12.75">
      <c r="I763" s="5"/>
      <c r="J763" s="5"/>
      <c r="K763" s="5"/>
    </row>
    <row r="764" spans="9:11" ht="12.75">
      <c r="I764" s="5"/>
      <c r="J764" s="5"/>
      <c r="K764" s="5"/>
    </row>
    <row r="765" spans="9:11" ht="12.75">
      <c r="I765" s="5"/>
      <c r="J765" s="5"/>
      <c r="K765" s="5"/>
    </row>
    <row r="766" spans="9:11" ht="12.75">
      <c r="I766" s="5"/>
      <c r="J766" s="5"/>
      <c r="K766" s="5"/>
    </row>
    <row r="767" spans="9:11" ht="12.75">
      <c r="I767" s="5"/>
      <c r="J767" s="5"/>
      <c r="K767" s="5"/>
    </row>
    <row r="768" spans="9:11" ht="12.75">
      <c r="I768" s="5"/>
      <c r="J768" s="5"/>
      <c r="K768" s="5"/>
    </row>
    <row r="769" spans="9:11" ht="12.75">
      <c r="I769" s="5"/>
      <c r="J769" s="5"/>
      <c r="K769" s="5"/>
    </row>
    <row r="770" spans="9:11" ht="12.75">
      <c r="I770" s="5"/>
      <c r="J770" s="5"/>
      <c r="K770" s="5"/>
    </row>
    <row r="771" spans="9:11" ht="12.75">
      <c r="I771" s="5"/>
      <c r="J771" s="5"/>
      <c r="K771" s="5"/>
    </row>
    <row r="772" spans="9:11" ht="12.75">
      <c r="I772" s="5"/>
      <c r="J772" s="5"/>
      <c r="K772" s="5"/>
    </row>
    <row r="773" spans="9:11" ht="12.75">
      <c r="I773" s="5"/>
      <c r="J773" s="5"/>
      <c r="K773" s="5"/>
    </row>
    <row r="774" spans="9:11" ht="12.75">
      <c r="I774" s="5"/>
      <c r="J774" s="5"/>
      <c r="K774" s="5"/>
    </row>
    <row r="775" spans="9:11" ht="12.75">
      <c r="I775" s="5"/>
      <c r="J775" s="5"/>
      <c r="K775" s="5"/>
    </row>
    <row r="776" spans="9:11" ht="12.75">
      <c r="I776" s="5"/>
      <c r="J776" s="5"/>
      <c r="K776" s="5"/>
    </row>
    <row r="777" spans="9:11" ht="12.75">
      <c r="I777" s="5"/>
      <c r="J777" s="5"/>
      <c r="K777" s="5"/>
    </row>
    <row r="778" spans="9:11" ht="12.75">
      <c r="I778" s="5"/>
      <c r="J778" s="5"/>
      <c r="K778" s="5"/>
    </row>
    <row r="779" spans="9:11" ht="12.75">
      <c r="I779" s="5"/>
      <c r="J779" s="5"/>
      <c r="K779" s="5"/>
    </row>
    <row r="780" spans="9:11" ht="12.75">
      <c r="I780" s="5"/>
      <c r="J780" s="5"/>
      <c r="K780" s="5"/>
    </row>
    <row r="781" spans="9:11" ht="12.75">
      <c r="I781" s="5"/>
      <c r="J781" s="5"/>
      <c r="K781" s="5"/>
    </row>
    <row r="782" spans="9:11" ht="12.75">
      <c r="I782" s="5"/>
      <c r="J782" s="5"/>
      <c r="K782" s="5"/>
    </row>
    <row r="783" spans="9:11" ht="12.75">
      <c r="I783" s="5"/>
      <c r="J783" s="5"/>
      <c r="K783" s="5"/>
    </row>
    <row r="784" spans="9:11" ht="12.75">
      <c r="I784" s="5"/>
      <c r="J784" s="5"/>
      <c r="K784" s="5"/>
    </row>
    <row r="785" spans="9:11" ht="12.75">
      <c r="I785" s="5"/>
      <c r="J785" s="5"/>
      <c r="K785" s="5"/>
    </row>
    <row r="786" spans="9:11" ht="12.75">
      <c r="I786" s="5"/>
      <c r="J786" s="5"/>
      <c r="K786" s="5"/>
    </row>
    <row r="787" spans="9:11" ht="12.75">
      <c r="I787" s="5"/>
      <c r="J787" s="5"/>
      <c r="K787" s="5"/>
    </row>
    <row r="788" spans="9:11" ht="12.75">
      <c r="I788" s="5"/>
      <c r="J788" s="5"/>
      <c r="K788" s="5"/>
    </row>
    <row r="789" spans="9:11" ht="12.75">
      <c r="I789" s="5"/>
      <c r="J789" s="5"/>
      <c r="K789" s="5"/>
    </row>
    <row r="790" spans="9:11" ht="12.75">
      <c r="I790" s="5"/>
      <c r="J790" s="5"/>
      <c r="K790" s="5"/>
    </row>
    <row r="791" spans="9:11" ht="12.75">
      <c r="I791" s="5"/>
      <c r="J791" s="5"/>
      <c r="K791" s="5"/>
    </row>
    <row r="792" spans="9:11" ht="12.75">
      <c r="I792" s="5"/>
      <c r="J792" s="5"/>
      <c r="K792" s="5"/>
    </row>
    <row r="793" spans="9:11" ht="12.75">
      <c r="I793" s="5"/>
      <c r="J793" s="5"/>
      <c r="K793" s="5"/>
    </row>
    <row r="794" spans="9:11" ht="12.75">
      <c r="I794" s="5"/>
      <c r="J794" s="5"/>
      <c r="K794" s="5"/>
    </row>
    <row r="795" spans="9:11" ht="12.75">
      <c r="I795" s="5"/>
      <c r="J795" s="5"/>
      <c r="K795" s="5"/>
    </row>
    <row r="796" spans="9:11" ht="12.75">
      <c r="I796" s="5"/>
      <c r="J796" s="5"/>
      <c r="K796" s="5"/>
    </row>
    <row r="797" spans="9:11" ht="12.75">
      <c r="I797" s="5"/>
      <c r="J797" s="5"/>
      <c r="K797" s="5"/>
    </row>
    <row r="798" spans="9:11" ht="12.75">
      <c r="I798" s="5"/>
      <c r="J798" s="5"/>
      <c r="K798" s="5"/>
    </row>
    <row r="799" spans="9:11" ht="12.75">
      <c r="I799" s="5"/>
      <c r="J799" s="5"/>
      <c r="K799" s="5"/>
    </row>
    <row r="800" spans="9:11" ht="12.75">
      <c r="I800" s="5"/>
      <c r="J800" s="5"/>
      <c r="K800" s="5"/>
    </row>
    <row r="801" spans="9:11" ht="12.75">
      <c r="I801" s="5"/>
      <c r="J801" s="5"/>
      <c r="K801" s="5"/>
    </row>
    <row r="802" spans="9:11" ht="12.75">
      <c r="I802" s="5"/>
      <c r="J802" s="5"/>
      <c r="K802" s="5"/>
    </row>
    <row r="803" spans="9:11" ht="12.75">
      <c r="I803" s="5"/>
      <c r="J803" s="5"/>
      <c r="K803" s="5"/>
    </row>
    <row r="804" spans="9:11" ht="12.75">
      <c r="I804" s="5"/>
      <c r="J804" s="5"/>
      <c r="K804" s="5"/>
    </row>
    <row r="805" spans="9:11" ht="12.75">
      <c r="I805" s="5"/>
      <c r="J805" s="5"/>
      <c r="K805" s="5"/>
    </row>
    <row r="806" spans="9:11" ht="12.75">
      <c r="I806" s="5"/>
      <c r="J806" s="5"/>
      <c r="K806" s="5"/>
    </row>
    <row r="807" spans="9:11" ht="12.75">
      <c r="I807" s="5"/>
      <c r="J807" s="5"/>
      <c r="K807" s="5"/>
    </row>
    <row r="808" spans="9:11" ht="12.75">
      <c r="I808" s="5"/>
      <c r="J808" s="5"/>
      <c r="K808" s="5"/>
    </row>
    <row r="809" spans="9:11" ht="12.75">
      <c r="I809" s="5"/>
      <c r="J809" s="5"/>
      <c r="K809" s="5"/>
    </row>
    <row r="810" spans="9:11" ht="12.75">
      <c r="I810" s="5"/>
      <c r="J810" s="5"/>
      <c r="K810" s="5"/>
    </row>
    <row r="811" spans="9:11" ht="12.75">
      <c r="I811" s="5"/>
      <c r="J811" s="5"/>
      <c r="K811" s="5"/>
    </row>
    <row r="812" spans="9:11" ht="12.75">
      <c r="I812" s="5"/>
      <c r="J812" s="5"/>
      <c r="K812" s="5"/>
    </row>
    <row r="813" spans="9:11" ht="12.75">
      <c r="I813" s="5"/>
      <c r="J813" s="5"/>
      <c r="K813" s="5"/>
    </row>
    <row r="814" spans="9:11" ht="12.75">
      <c r="I814" s="5"/>
      <c r="J814" s="5"/>
      <c r="K814" s="5"/>
    </row>
    <row r="815" spans="9:11" ht="12.75">
      <c r="I815" s="5"/>
      <c r="J815" s="5"/>
      <c r="K815" s="5"/>
    </row>
    <row r="816" spans="9:11" ht="12.75">
      <c r="I816" s="5"/>
      <c r="J816" s="5"/>
      <c r="K816" s="5"/>
    </row>
    <row r="817" spans="9:11" ht="12.75">
      <c r="I817" s="5"/>
      <c r="J817" s="5"/>
      <c r="K817" s="5"/>
    </row>
    <row r="818" spans="9:11" ht="12.75">
      <c r="I818" s="5"/>
      <c r="J818" s="5"/>
      <c r="K818" s="5"/>
    </row>
    <row r="819" spans="9:11" ht="12.75">
      <c r="I819" s="5"/>
      <c r="J819" s="5"/>
      <c r="K819" s="5"/>
    </row>
    <row r="820" spans="9:11" ht="12.75">
      <c r="I820" s="5"/>
      <c r="J820" s="5"/>
      <c r="K820" s="5"/>
    </row>
    <row r="821" spans="9:11" ht="12.75">
      <c r="I821" s="5"/>
      <c r="J821" s="5"/>
      <c r="K821" s="5"/>
    </row>
    <row r="822" spans="9:11" ht="12.75">
      <c r="I822" s="5"/>
      <c r="J822" s="5"/>
      <c r="K822" s="5"/>
    </row>
    <row r="823" spans="9:11" ht="12.75">
      <c r="I823" s="5"/>
      <c r="J823" s="5"/>
      <c r="K823" s="5"/>
    </row>
    <row r="824" spans="9:11" ht="12.75">
      <c r="I824" s="5"/>
      <c r="J824" s="5"/>
      <c r="K824" s="5"/>
    </row>
    <row r="825" spans="9:11" ht="12.75">
      <c r="I825" s="5"/>
      <c r="J825" s="5"/>
      <c r="K825" s="5"/>
    </row>
    <row r="826" spans="9:11" ht="12.75">
      <c r="I826" s="5"/>
      <c r="J826" s="5"/>
      <c r="K826" s="5"/>
    </row>
    <row r="827" spans="9:11" ht="12.75">
      <c r="I827" s="5"/>
      <c r="J827" s="5"/>
      <c r="K827" s="5"/>
    </row>
    <row r="828" spans="9:11" ht="12.75">
      <c r="I828" s="5"/>
      <c r="J828" s="5"/>
      <c r="K828" s="5"/>
    </row>
    <row r="829" spans="9:11" ht="12.75">
      <c r="I829" s="5"/>
      <c r="J829" s="5"/>
      <c r="K829" s="5"/>
    </row>
    <row r="830" spans="9:11" ht="12.75">
      <c r="I830" s="5"/>
      <c r="J830" s="5"/>
      <c r="K830" s="5"/>
    </row>
    <row r="831" spans="9:11" ht="12.75">
      <c r="I831" s="5"/>
      <c r="J831" s="5"/>
      <c r="K831" s="5"/>
    </row>
    <row r="832" spans="9:11" ht="12.75">
      <c r="I832" s="5"/>
      <c r="J832" s="5"/>
      <c r="K832" s="5"/>
    </row>
    <row r="833" spans="9:11" ht="12.75">
      <c r="I833" s="5"/>
      <c r="J833" s="5"/>
      <c r="K833" s="5"/>
    </row>
    <row r="834" spans="9:11" ht="12.75">
      <c r="I834" s="5"/>
      <c r="J834" s="5"/>
      <c r="K834" s="5"/>
    </row>
    <row r="835" spans="9:11" ht="12.75">
      <c r="I835" s="5"/>
      <c r="J835" s="5"/>
      <c r="K835" s="5"/>
    </row>
    <row r="836" spans="9:11" ht="12.75">
      <c r="I836" s="5"/>
      <c r="J836" s="5"/>
      <c r="K836" s="5"/>
    </row>
    <row r="837" spans="9:11" ht="12.75">
      <c r="I837" s="5"/>
      <c r="J837" s="5"/>
      <c r="K837" s="5"/>
    </row>
    <row r="838" spans="9:11" ht="12.75">
      <c r="I838" s="5"/>
      <c r="J838" s="5"/>
      <c r="K838" s="5"/>
    </row>
    <row r="839" spans="9:11" ht="12.75">
      <c r="I839" s="5"/>
      <c r="J839" s="5"/>
      <c r="K839" s="5"/>
    </row>
    <row r="840" spans="9:11" ht="12.75">
      <c r="I840" s="5"/>
      <c r="J840" s="5"/>
      <c r="K840" s="5"/>
    </row>
    <row r="841" spans="9:11" ht="12.75">
      <c r="I841" s="5"/>
      <c r="J841" s="5"/>
      <c r="K841" s="5"/>
    </row>
    <row r="842" spans="9:11" ht="12.75">
      <c r="I842" s="5"/>
      <c r="J842" s="5"/>
      <c r="K842" s="5"/>
    </row>
    <row r="843" spans="9:11" ht="12.75">
      <c r="I843" s="5"/>
      <c r="J843" s="5"/>
      <c r="K843" s="5"/>
    </row>
    <row r="844" spans="9:11" ht="12.75">
      <c r="I844" s="5"/>
      <c r="J844" s="5"/>
      <c r="K844" s="5"/>
    </row>
    <row r="845" spans="9:11" ht="12.75">
      <c r="I845" s="5"/>
      <c r="J845" s="5"/>
      <c r="K845" s="5"/>
    </row>
    <row r="846" spans="9:11" ht="12.75">
      <c r="I846" s="5"/>
      <c r="J846" s="5"/>
      <c r="K846" s="5"/>
    </row>
    <row r="847" spans="9:11" ht="12.75">
      <c r="I847" s="5"/>
      <c r="J847" s="5"/>
      <c r="K847" s="5"/>
    </row>
    <row r="848" spans="9:11" ht="12.75">
      <c r="I848" s="5"/>
      <c r="J848" s="5"/>
      <c r="K848" s="5"/>
    </row>
    <row r="849" spans="9:11" ht="12.75">
      <c r="I849" s="5"/>
      <c r="J849" s="5"/>
      <c r="K849" s="5"/>
    </row>
    <row r="850" spans="9:11" ht="12.75">
      <c r="I850" s="5"/>
      <c r="J850" s="5"/>
      <c r="K850" s="5"/>
    </row>
    <row r="851" spans="9:11" ht="12.75">
      <c r="I851" s="5"/>
      <c r="J851" s="5"/>
      <c r="K851" s="5"/>
    </row>
    <row r="852" spans="9:11" ht="12.75">
      <c r="I852" s="5"/>
      <c r="J852" s="5"/>
      <c r="K852" s="5"/>
    </row>
    <row r="853" spans="9:11" ht="12.75">
      <c r="I853" s="5"/>
      <c r="J853" s="5"/>
      <c r="K853" s="5"/>
    </row>
    <row r="854" spans="9:11" ht="12.75">
      <c r="I854" s="5"/>
      <c r="J854" s="5"/>
      <c r="K854" s="5"/>
    </row>
    <row r="855" spans="9:11" ht="12.75">
      <c r="I855" s="5"/>
      <c r="J855" s="5"/>
      <c r="K855" s="5"/>
    </row>
    <row r="856" spans="9:11" ht="12.75">
      <c r="I856" s="5"/>
      <c r="J856" s="5"/>
      <c r="K856" s="5"/>
    </row>
    <row r="857" spans="9:11" ht="12.75">
      <c r="I857" s="5"/>
      <c r="J857" s="5"/>
      <c r="K857" s="5"/>
    </row>
    <row r="858" spans="9:11" ht="12.75">
      <c r="I858" s="5"/>
      <c r="J858" s="5"/>
      <c r="K858" s="5"/>
    </row>
    <row r="859" spans="9:11" ht="12.75">
      <c r="I859" s="5"/>
      <c r="J859" s="5"/>
      <c r="K859" s="5"/>
    </row>
    <row r="860" spans="9:11" ht="12.75">
      <c r="I860" s="5"/>
      <c r="J860" s="5"/>
      <c r="K860" s="5"/>
    </row>
    <row r="861" spans="9:11" ht="12.75">
      <c r="I861" s="5"/>
      <c r="J861" s="5"/>
      <c r="K861" s="5"/>
    </row>
    <row r="862" spans="9:11" ht="12.75">
      <c r="I862" s="5"/>
      <c r="J862" s="5"/>
      <c r="K862" s="5"/>
    </row>
    <row r="863" spans="9:11" ht="12.75">
      <c r="I863" s="5"/>
      <c r="J863" s="5"/>
      <c r="K863" s="5"/>
    </row>
    <row r="864" spans="9:11" ht="12.75">
      <c r="I864" s="5"/>
      <c r="J864" s="5"/>
      <c r="K864" s="5"/>
    </row>
    <row r="865" spans="9:11" ht="12.75">
      <c r="I865" s="5"/>
      <c r="J865" s="5"/>
      <c r="K865" s="5"/>
    </row>
    <row r="866" spans="9:11" ht="12.75">
      <c r="I866" s="5"/>
      <c r="J866" s="5"/>
      <c r="K866" s="5"/>
    </row>
    <row r="867" spans="9:11" ht="12.75">
      <c r="I867" s="5"/>
      <c r="J867" s="5"/>
      <c r="K867" s="5"/>
    </row>
    <row r="868" spans="9:11" ht="12.75">
      <c r="I868" s="5"/>
      <c r="J868" s="5"/>
      <c r="K868" s="5"/>
    </row>
    <row r="869" spans="9:11" ht="12.75">
      <c r="I869" s="5"/>
      <c r="J869" s="5"/>
      <c r="K869" s="5"/>
    </row>
    <row r="870" spans="9:11" ht="12.75">
      <c r="I870" s="5"/>
      <c r="J870" s="5"/>
      <c r="K870" s="5"/>
    </row>
    <row r="871" spans="9:11" ht="12.75">
      <c r="I871" s="5"/>
      <c r="J871" s="5"/>
      <c r="K871" s="5"/>
    </row>
    <row r="872" spans="9:11" ht="12.75">
      <c r="I872" s="5"/>
      <c r="J872" s="5"/>
      <c r="K872" s="5"/>
    </row>
    <row r="873" spans="9:11" ht="12.75">
      <c r="I873" s="5"/>
      <c r="J873" s="5"/>
      <c r="K873" s="5"/>
    </row>
    <row r="874" spans="9:11" ht="12.75">
      <c r="I874" s="5"/>
      <c r="J874" s="5"/>
      <c r="K874" s="5"/>
    </row>
    <row r="875" spans="9:11" ht="12.75">
      <c r="I875" s="5"/>
      <c r="J875" s="5"/>
      <c r="K875" s="5"/>
    </row>
    <row r="876" spans="9:11" ht="12.75">
      <c r="I876" s="5"/>
      <c r="J876" s="5"/>
      <c r="K876" s="5"/>
    </row>
    <row r="877" spans="9:11" ht="12.75">
      <c r="I877" s="5"/>
      <c r="J877" s="5"/>
      <c r="K877" s="5"/>
    </row>
    <row r="878" spans="9:11" ht="12.75">
      <c r="I878" s="5"/>
      <c r="J878" s="5"/>
      <c r="K878" s="5"/>
    </row>
    <row r="879" spans="9:11" ht="12.75">
      <c r="I879" s="5"/>
      <c r="J879" s="5"/>
      <c r="K879" s="5"/>
    </row>
    <row r="880" spans="9:11" ht="12.75">
      <c r="I880" s="5"/>
      <c r="J880" s="5"/>
      <c r="K880" s="5"/>
    </row>
    <row r="881" spans="9:11" ht="12.75">
      <c r="I881" s="5"/>
      <c r="J881" s="5"/>
      <c r="K881" s="5"/>
    </row>
    <row r="882" spans="9:11" ht="12.75">
      <c r="I882" s="5"/>
      <c r="J882" s="5"/>
      <c r="K882" s="5"/>
    </row>
    <row r="883" spans="9:11" ht="12.75">
      <c r="I883" s="5"/>
      <c r="J883" s="5"/>
      <c r="K883" s="5"/>
    </row>
    <row r="884" spans="9:11" ht="12.75">
      <c r="I884" s="5"/>
      <c r="J884" s="5"/>
      <c r="K884" s="5"/>
    </row>
    <row r="885" spans="9:11" ht="12.75">
      <c r="I885" s="5"/>
      <c r="J885" s="5"/>
      <c r="K885" s="5"/>
    </row>
    <row r="886" spans="9:11" ht="12.75">
      <c r="I886" s="5"/>
      <c r="J886" s="5"/>
      <c r="K886" s="5"/>
    </row>
    <row r="887" spans="9:11" ht="12.75">
      <c r="I887" s="5"/>
      <c r="J887" s="5"/>
      <c r="K887" s="5"/>
    </row>
    <row r="888" spans="9:11" ht="12.75">
      <c r="I888" s="5"/>
      <c r="J888" s="5"/>
      <c r="K888" s="5"/>
    </row>
    <row r="889" spans="9:11" ht="12.75">
      <c r="I889" s="5"/>
      <c r="J889" s="5"/>
      <c r="K889" s="5"/>
    </row>
    <row r="890" spans="9:11" ht="12.75">
      <c r="I890" s="5"/>
      <c r="J890" s="5"/>
      <c r="K890" s="5"/>
    </row>
    <row r="891" spans="9:11" ht="12.75">
      <c r="I891" s="5"/>
      <c r="J891" s="5"/>
      <c r="K891" s="5"/>
    </row>
    <row r="892" spans="9:11" ht="12.75">
      <c r="I892" s="5"/>
      <c r="J892" s="5"/>
      <c r="K892" s="5"/>
    </row>
    <row r="893" spans="9:11" ht="12.75">
      <c r="I893" s="5"/>
      <c r="J893" s="5"/>
      <c r="K893" s="5"/>
    </row>
    <row r="894" spans="9:11" ht="12.75">
      <c r="I894" s="5"/>
      <c r="J894" s="5"/>
      <c r="K894" s="5"/>
    </row>
    <row r="895" spans="9:11" ht="12.75">
      <c r="I895" s="5"/>
      <c r="J895" s="5"/>
      <c r="K895" s="5"/>
    </row>
    <row r="896" spans="9:11" ht="12.75">
      <c r="I896" s="5"/>
      <c r="J896" s="5"/>
      <c r="K896" s="5"/>
    </row>
    <row r="897" spans="9:11" ht="12.75">
      <c r="I897" s="5"/>
      <c r="J897" s="5"/>
      <c r="K897" s="5"/>
    </row>
    <row r="898" spans="9:11" ht="12.75">
      <c r="I898" s="5"/>
      <c r="J898" s="5"/>
      <c r="K898" s="5"/>
    </row>
    <row r="899" spans="9:11" ht="12.75">
      <c r="I899" s="5"/>
      <c r="J899" s="5"/>
      <c r="K899" s="5"/>
    </row>
    <row r="900" spans="9:11" ht="12.75">
      <c r="I900" s="5"/>
      <c r="J900" s="5"/>
      <c r="K900" s="5"/>
    </row>
    <row r="901" spans="9:11" ht="12.75">
      <c r="I901" s="5"/>
      <c r="J901" s="5"/>
      <c r="K901" s="5"/>
    </row>
    <row r="902" spans="9:11" ht="12.75">
      <c r="I902" s="5"/>
      <c r="J902" s="5"/>
      <c r="K902" s="5"/>
    </row>
    <row r="903" spans="9:11" ht="12.75">
      <c r="I903" s="5"/>
      <c r="J903" s="5"/>
      <c r="K903" s="5"/>
    </row>
    <row r="904" spans="9:11" ht="12.75">
      <c r="I904" s="5"/>
      <c r="J904" s="5"/>
      <c r="K904" s="5"/>
    </row>
    <row r="905" spans="9:11" ht="12.75">
      <c r="I905" s="5"/>
      <c r="J905" s="5"/>
      <c r="K905" s="5"/>
    </row>
    <row r="906" spans="9:11" ht="12.75">
      <c r="I906" s="5"/>
      <c r="J906" s="5"/>
      <c r="K906" s="5"/>
    </row>
    <row r="907" spans="9:11" ht="12.75">
      <c r="I907" s="5"/>
      <c r="J907" s="5"/>
      <c r="K907" s="5"/>
    </row>
    <row r="908" spans="9:11" ht="12.75">
      <c r="I908" s="5"/>
      <c r="J908" s="5"/>
      <c r="K908" s="5"/>
    </row>
    <row r="909" spans="9:11" ht="12.75">
      <c r="I909" s="5"/>
      <c r="J909" s="5"/>
      <c r="K909" s="5"/>
    </row>
    <row r="910" spans="9:11" ht="12.75">
      <c r="I910" s="5"/>
      <c r="J910" s="5"/>
      <c r="K910" s="5"/>
    </row>
    <row r="911" spans="9:11" ht="12.75">
      <c r="I911" s="5"/>
      <c r="J911" s="5"/>
      <c r="K911" s="5"/>
    </row>
    <row r="912" spans="9:11" ht="12.75">
      <c r="I912" s="5"/>
      <c r="J912" s="5"/>
      <c r="K912" s="5"/>
    </row>
    <row r="913" spans="9:11" ht="12.75">
      <c r="I913" s="5"/>
      <c r="J913" s="5"/>
      <c r="K913" s="5"/>
    </row>
    <row r="914" spans="9:11" ht="12.75">
      <c r="I914" s="5"/>
      <c r="J914" s="5"/>
      <c r="K914" s="5"/>
    </row>
    <row r="915" spans="9:11" ht="12.75">
      <c r="I915" s="5"/>
      <c r="J915" s="5"/>
      <c r="K915" s="5"/>
    </row>
    <row r="916" spans="9:11" ht="12.75">
      <c r="I916" s="5"/>
      <c r="J916" s="5"/>
      <c r="K916" s="5"/>
    </row>
    <row r="917" spans="9:11" ht="12.75">
      <c r="I917" s="5"/>
      <c r="J917" s="5"/>
      <c r="K917" s="5"/>
    </row>
    <row r="918" spans="9:11" ht="12.75">
      <c r="I918" s="5"/>
      <c r="J918" s="5"/>
      <c r="K918" s="5"/>
    </row>
    <row r="919" spans="9:11" ht="12.75">
      <c r="I919" s="5"/>
      <c r="J919" s="5"/>
      <c r="K919" s="5"/>
    </row>
    <row r="920" spans="9:11" ht="12.75">
      <c r="I920" s="5"/>
      <c r="J920" s="5"/>
      <c r="K920" s="5"/>
    </row>
    <row r="921" spans="9:11" ht="12.75">
      <c r="I921" s="5"/>
      <c r="J921" s="5"/>
      <c r="K921" s="5"/>
    </row>
    <row r="922" spans="9:11" ht="12.75">
      <c r="I922" s="5"/>
      <c r="J922" s="5"/>
      <c r="K922" s="5"/>
    </row>
    <row r="923" spans="9:11" ht="12.75">
      <c r="I923" s="5"/>
      <c r="J923" s="5"/>
      <c r="K923" s="5"/>
    </row>
    <row r="924" spans="9:11" ht="12.75">
      <c r="I924" s="5"/>
      <c r="J924" s="5"/>
      <c r="K924" s="5"/>
    </row>
    <row r="925" spans="9:11" ht="12.75">
      <c r="I925" s="5"/>
      <c r="J925" s="5"/>
      <c r="K925" s="5"/>
    </row>
    <row r="926" spans="9:11" ht="12.75">
      <c r="I926" s="5"/>
      <c r="J926" s="5"/>
      <c r="K926" s="5"/>
    </row>
    <row r="927" spans="9:11" ht="12.75">
      <c r="I927" s="5"/>
      <c r="J927" s="5"/>
      <c r="K927" s="5"/>
    </row>
    <row r="928" spans="9:11" ht="12.75">
      <c r="I928" s="5"/>
      <c r="J928" s="5"/>
      <c r="K928" s="5"/>
    </row>
    <row r="929" spans="9:11" ht="12.75">
      <c r="I929" s="5"/>
      <c r="J929" s="5"/>
      <c r="K929" s="5"/>
    </row>
    <row r="930" spans="9:11" ht="12.75">
      <c r="I930" s="5"/>
      <c r="J930" s="5"/>
      <c r="K930" s="5"/>
    </row>
    <row r="931" spans="9:11" ht="12.75">
      <c r="I931" s="5"/>
      <c r="J931" s="5"/>
      <c r="K931" s="5"/>
    </row>
    <row r="932" spans="9:11" ht="12.75">
      <c r="I932" s="5"/>
      <c r="J932" s="5"/>
      <c r="K932" s="5"/>
    </row>
    <row r="933" spans="9:11" ht="12.75">
      <c r="I933" s="5"/>
      <c r="J933" s="5"/>
      <c r="K933" s="5"/>
    </row>
    <row r="934" spans="9:11" ht="12.75">
      <c r="I934" s="5"/>
      <c r="J934" s="5"/>
      <c r="K934" s="5"/>
    </row>
    <row r="935" spans="9:11" ht="12.75">
      <c r="I935" s="5"/>
      <c r="J935" s="5"/>
      <c r="K935" s="5"/>
    </row>
    <row r="936" spans="9:11" ht="12.75">
      <c r="I936" s="5"/>
      <c r="J936" s="5"/>
      <c r="K936" s="5"/>
    </row>
    <row r="937" spans="9:11" ht="12.75">
      <c r="I937" s="5"/>
      <c r="J937" s="5"/>
      <c r="K937" s="5"/>
    </row>
    <row r="938" spans="9:11" ht="12.75">
      <c r="I938" s="5"/>
      <c r="J938" s="5"/>
      <c r="K938" s="5"/>
    </row>
    <row r="939" spans="9:11" ht="12.75">
      <c r="I939" s="5"/>
      <c r="J939" s="5"/>
      <c r="K939" s="5"/>
    </row>
    <row r="940" spans="9:11" ht="12.75">
      <c r="I940" s="5"/>
      <c r="J940" s="5"/>
      <c r="K940" s="5"/>
    </row>
    <row r="941" spans="9:11" ht="12.75">
      <c r="I941" s="5"/>
      <c r="J941" s="5"/>
      <c r="K941" s="5"/>
    </row>
    <row r="942" spans="9:11" ht="12.75">
      <c r="I942" s="5"/>
      <c r="J942" s="5"/>
      <c r="K942" s="5"/>
    </row>
    <row r="943" spans="9:11" ht="12.75">
      <c r="I943" s="5"/>
      <c r="J943" s="5"/>
      <c r="K943" s="5"/>
    </row>
    <row r="944" spans="9:11" ht="12.75">
      <c r="I944" s="5"/>
      <c r="J944" s="5"/>
      <c r="K944" s="5"/>
    </row>
    <row r="945" spans="9:11" ht="12.75">
      <c r="I945" s="5"/>
      <c r="J945" s="5"/>
      <c r="K945" s="5"/>
    </row>
    <row r="946" spans="9:11" ht="12.75">
      <c r="I946" s="5"/>
      <c r="J946" s="5"/>
      <c r="K946" s="5"/>
    </row>
    <row r="947" spans="9:11" ht="12.75">
      <c r="I947" s="5"/>
      <c r="J947" s="5"/>
      <c r="K947" s="5"/>
    </row>
    <row r="948" spans="9:11" ht="12.75">
      <c r="I948" s="5"/>
      <c r="J948" s="5"/>
      <c r="K948" s="5"/>
    </row>
    <row r="949" spans="9:11" ht="12.75">
      <c r="I949" s="5"/>
      <c r="J949" s="5"/>
      <c r="K949" s="5"/>
    </row>
    <row r="950" spans="9:11" ht="12.75">
      <c r="I950" s="5"/>
      <c r="J950" s="5"/>
      <c r="K950" s="5"/>
    </row>
    <row r="951" spans="9:11" ht="12.75">
      <c r="I951" s="5"/>
      <c r="J951" s="5"/>
      <c r="K951" s="5"/>
    </row>
    <row r="952" spans="9:11" ht="12.75">
      <c r="I952" s="5"/>
      <c r="J952" s="5"/>
      <c r="K952" s="5"/>
    </row>
    <row r="953" spans="9:11" ht="12.75">
      <c r="I953" s="5"/>
      <c r="J953" s="5"/>
      <c r="K953" s="5"/>
    </row>
    <row r="954" spans="9:11" ht="12.75">
      <c r="I954" s="5"/>
      <c r="J954" s="5"/>
      <c r="K954" s="5"/>
    </row>
    <row r="955" spans="9:11" ht="12.75">
      <c r="I955" s="5"/>
      <c r="J955" s="5"/>
      <c r="K955" s="5"/>
    </row>
    <row r="956" spans="9:11" ht="12.75">
      <c r="I956" s="5"/>
      <c r="J956" s="5"/>
      <c r="K956" s="5"/>
    </row>
    <row r="957" spans="9:11" ht="12.75">
      <c r="I957" s="5"/>
      <c r="J957" s="5"/>
      <c r="K957" s="5"/>
    </row>
    <row r="958" spans="9:11" ht="12.75">
      <c r="I958" s="5"/>
      <c r="J958" s="5"/>
      <c r="K958" s="5"/>
    </row>
    <row r="959" spans="9:11" ht="12.75">
      <c r="I959" s="5"/>
      <c r="J959" s="5"/>
      <c r="K959" s="5"/>
    </row>
    <row r="960" spans="9:11" ht="12.75">
      <c r="I960" s="5"/>
      <c r="J960" s="5"/>
      <c r="K960" s="5"/>
    </row>
    <row r="961" spans="9:11" ht="12.75">
      <c r="I961" s="5"/>
      <c r="J961" s="5"/>
      <c r="K961" s="5"/>
    </row>
    <row r="962" spans="9:11" ht="12.75">
      <c r="I962" s="5"/>
      <c r="J962" s="5"/>
      <c r="K962" s="5"/>
    </row>
    <row r="963" spans="9:11" ht="12.75">
      <c r="I963" s="5"/>
      <c r="J963" s="5"/>
      <c r="K963" s="5"/>
    </row>
    <row r="964" spans="9:11" ht="12.75">
      <c r="I964" s="5"/>
      <c r="J964" s="5"/>
      <c r="K964" s="5"/>
    </row>
    <row r="965" spans="9:11" ht="12.75">
      <c r="I965" s="5"/>
      <c r="J965" s="5"/>
      <c r="K965" s="5"/>
    </row>
    <row r="966" spans="9:11" ht="12.75">
      <c r="I966" s="5"/>
      <c r="J966" s="5"/>
      <c r="K966" s="5"/>
    </row>
    <row r="967" spans="9:11" ht="12.75">
      <c r="I967" s="5"/>
      <c r="J967" s="5"/>
      <c r="K967" s="5"/>
    </row>
    <row r="968" spans="9:11" ht="12.75">
      <c r="I968" s="5"/>
      <c r="J968" s="5"/>
      <c r="K968" s="5"/>
    </row>
    <row r="969" spans="9:11" ht="12.75">
      <c r="I969" s="5"/>
      <c r="J969" s="5"/>
      <c r="K969" s="5"/>
    </row>
    <row r="970" spans="9:11" ht="12.75">
      <c r="I970" s="5"/>
      <c r="J970" s="5"/>
      <c r="K970" s="5"/>
    </row>
    <row r="971" spans="9:11" ht="12.75">
      <c r="I971" s="5"/>
      <c r="J971" s="5"/>
      <c r="K971" s="5"/>
    </row>
    <row r="972" spans="9:11" ht="12.75">
      <c r="I972" s="5"/>
      <c r="J972" s="5"/>
      <c r="K972" s="5"/>
    </row>
    <row r="973" spans="9:11" ht="12.75">
      <c r="I973" s="5"/>
      <c r="J973" s="5"/>
      <c r="K973" s="5"/>
    </row>
    <row r="974" spans="9:11" ht="12.75">
      <c r="I974" s="5"/>
      <c r="J974" s="5"/>
      <c r="K974" s="5"/>
    </row>
    <row r="975" spans="9:11" ht="12.75">
      <c r="I975" s="5"/>
      <c r="J975" s="5"/>
      <c r="K975" s="5"/>
    </row>
    <row r="976" spans="9:11" ht="12.75">
      <c r="I976" s="5"/>
      <c r="J976" s="5"/>
      <c r="K976" s="5"/>
    </row>
    <row r="977" spans="9:11" ht="12.75">
      <c r="I977" s="5"/>
      <c r="J977" s="5"/>
      <c r="K977" s="5"/>
    </row>
    <row r="978" spans="9:11" ht="12.75">
      <c r="I978" s="5"/>
      <c r="J978" s="5"/>
      <c r="K978" s="5"/>
    </row>
    <row r="979" spans="9:11" ht="12.75">
      <c r="I979" s="5"/>
      <c r="J979" s="5"/>
      <c r="K979" s="5"/>
    </row>
    <row r="980" spans="9:11" ht="12.75">
      <c r="I980" s="5"/>
      <c r="J980" s="5"/>
      <c r="K980" s="5"/>
    </row>
    <row r="981" spans="9:11" ht="12.75">
      <c r="I981" s="5"/>
      <c r="J981" s="5"/>
      <c r="K981" s="5"/>
    </row>
    <row r="982" spans="9:11" ht="12.75">
      <c r="I982" s="5"/>
      <c r="J982" s="5"/>
      <c r="K982" s="5"/>
    </row>
    <row r="983" spans="9:11" ht="12.75">
      <c r="I983" s="5"/>
      <c r="J983" s="5"/>
      <c r="K983" s="5"/>
    </row>
    <row r="984" spans="9:11" ht="12.75">
      <c r="I984" s="5"/>
      <c r="J984" s="5"/>
      <c r="K984" s="5"/>
    </row>
    <row r="985" spans="9:11" ht="12.75">
      <c r="I985" s="5"/>
      <c r="J985" s="5"/>
      <c r="K985" s="5"/>
    </row>
    <row r="986" spans="9:11" ht="12.75">
      <c r="I986" s="5"/>
      <c r="J986" s="5"/>
      <c r="K986" s="5"/>
    </row>
    <row r="987" spans="9:11" ht="12.75">
      <c r="I987" s="5"/>
      <c r="J987" s="5"/>
      <c r="K987" s="5"/>
    </row>
    <row r="988" spans="9:11" ht="12.75">
      <c r="I988" s="5"/>
      <c r="J988" s="5"/>
      <c r="K988" s="5"/>
    </row>
    <row r="989" spans="9:11" ht="12.75">
      <c r="I989" s="5"/>
      <c r="J989" s="5"/>
      <c r="K989" s="5"/>
    </row>
    <row r="990" spans="9:11" ht="12.75">
      <c r="I990" s="5"/>
      <c r="J990" s="5"/>
      <c r="K990" s="5"/>
    </row>
    <row r="991" spans="9:11" ht="12.75">
      <c r="I991" s="5"/>
      <c r="J991" s="5"/>
      <c r="K991" s="5"/>
    </row>
    <row r="992" spans="9:11" ht="12.75">
      <c r="I992" s="5"/>
      <c r="J992" s="5"/>
      <c r="K992" s="5"/>
    </row>
    <row r="993" spans="9:11" ht="12.75">
      <c r="I993" s="5"/>
      <c r="J993" s="5"/>
      <c r="K993" s="5"/>
    </row>
    <row r="994" spans="9:11" ht="12.75">
      <c r="I994" s="5"/>
      <c r="J994" s="5"/>
      <c r="K994" s="5"/>
    </row>
    <row r="995" spans="9:11" ht="12.75">
      <c r="I995" s="5"/>
      <c r="J995" s="5"/>
      <c r="K995" s="5"/>
    </row>
    <row r="996" spans="9:11" ht="12.75">
      <c r="I996" s="5"/>
      <c r="J996" s="5"/>
      <c r="K996" s="5"/>
    </row>
    <row r="997" spans="9:11" ht="12.75">
      <c r="I997" s="5"/>
      <c r="J997" s="5"/>
      <c r="K997" s="5"/>
    </row>
    <row r="998" spans="9:11" ht="12.75">
      <c r="I998" s="5"/>
      <c r="J998" s="5"/>
      <c r="K998" s="5"/>
    </row>
    <row r="999" spans="9:11" ht="12.75">
      <c r="I999" s="5"/>
      <c r="J999" s="5"/>
      <c r="K999" s="5"/>
    </row>
    <row r="1000" spans="9:11" ht="12.75">
      <c r="I1000" s="5"/>
      <c r="J1000" s="5"/>
      <c r="K1000" s="5"/>
    </row>
    <row r="1001" spans="9:11" ht="12.75">
      <c r="I1001" s="5"/>
      <c r="J1001" s="5"/>
      <c r="K1001" s="5"/>
    </row>
    <row r="1002" spans="9:11" ht="12.75">
      <c r="I1002" s="5"/>
      <c r="J1002" s="5"/>
      <c r="K1002" s="5"/>
    </row>
    <row r="1003" spans="9:11" ht="12.75">
      <c r="I1003" s="5"/>
      <c r="J1003" s="5"/>
      <c r="K1003" s="5"/>
    </row>
    <row r="1004" spans="9:11" ht="12.75">
      <c r="I1004" s="5"/>
      <c r="J1004" s="5"/>
      <c r="K1004" s="5"/>
    </row>
    <row r="1005" spans="9:11" ht="12.75">
      <c r="I1005" s="5"/>
      <c r="J1005" s="5"/>
      <c r="K1005" s="5"/>
    </row>
    <row r="1006" spans="9:11" ht="12.75">
      <c r="I1006" s="5"/>
      <c r="J1006" s="5"/>
      <c r="K1006" s="5"/>
    </row>
    <row r="1007" spans="9:11" ht="12.75">
      <c r="I1007" s="5"/>
      <c r="J1007" s="5"/>
      <c r="K1007" s="5"/>
    </row>
    <row r="1008" spans="9:11" ht="12.75">
      <c r="I1008" s="5"/>
      <c r="J1008" s="5"/>
      <c r="K1008" s="5"/>
    </row>
    <row r="1009" spans="9:11" ht="12.75">
      <c r="I1009" s="5"/>
      <c r="J1009" s="5"/>
      <c r="K1009" s="5"/>
    </row>
    <row r="1010" spans="9:11" ht="12.75">
      <c r="I1010" s="5"/>
      <c r="J1010" s="5"/>
      <c r="K1010" s="5"/>
    </row>
    <row r="1011" spans="9:11" ht="12.75">
      <c r="I1011" s="5"/>
      <c r="J1011" s="5"/>
      <c r="K1011" s="5"/>
    </row>
    <row r="1012" spans="9:11" ht="12.75">
      <c r="I1012" s="5"/>
      <c r="J1012" s="5"/>
      <c r="K1012" s="5"/>
    </row>
    <row r="1013" spans="9:11" ht="12.75">
      <c r="I1013" s="5"/>
      <c r="J1013" s="5"/>
      <c r="K1013" s="5"/>
    </row>
    <row r="1014" spans="9:11" ht="12.75">
      <c r="I1014" s="5"/>
      <c r="J1014" s="5"/>
      <c r="K1014" s="5"/>
    </row>
    <row r="1015" spans="9:11" ht="12.75">
      <c r="I1015" s="5"/>
      <c r="J1015" s="5"/>
      <c r="K1015" s="5"/>
    </row>
    <row r="1016" spans="9:11" ht="12.75">
      <c r="I1016" s="5"/>
      <c r="J1016" s="5"/>
      <c r="K1016" s="5"/>
    </row>
    <row r="1017" spans="9:11" ht="12.75">
      <c r="I1017" s="5"/>
      <c r="J1017" s="5"/>
      <c r="K1017" s="5"/>
    </row>
    <row r="1018" spans="9:11" ht="12.75">
      <c r="I1018" s="5"/>
      <c r="J1018" s="5"/>
      <c r="K1018" s="5"/>
    </row>
    <row r="1019" spans="9:11" ht="12.75">
      <c r="I1019" s="5"/>
      <c r="J1019" s="5"/>
      <c r="K1019" s="5"/>
    </row>
    <row r="1020" spans="9:11" ht="12.75">
      <c r="I1020" s="5"/>
      <c r="J1020" s="5"/>
      <c r="K1020" s="5"/>
    </row>
    <row r="1021" spans="9:11" ht="12.75">
      <c r="I1021" s="5"/>
      <c r="J1021" s="5"/>
      <c r="K1021" s="5"/>
    </row>
    <row r="1022" spans="9:11" ht="12.75">
      <c r="I1022" s="5"/>
      <c r="J1022" s="5"/>
      <c r="K1022" s="5"/>
    </row>
    <row r="1023" spans="9:11" ht="12.75">
      <c r="I1023" s="5"/>
      <c r="J1023" s="5"/>
      <c r="K1023" s="5"/>
    </row>
    <row r="1024" spans="9:11" ht="12.75">
      <c r="I1024" s="5"/>
      <c r="J1024" s="5"/>
      <c r="K1024" s="5"/>
    </row>
    <row r="1025" spans="9:11" ht="12.75">
      <c r="I1025" s="5"/>
      <c r="J1025" s="5"/>
      <c r="K1025" s="5"/>
    </row>
    <row r="1026" spans="9:11" ht="12.75">
      <c r="I1026" s="5"/>
      <c r="J1026" s="5"/>
      <c r="K1026" s="5"/>
    </row>
    <row r="1027" spans="9:11" ht="12.75">
      <c r="I1027" s="5"/>
      <c r="J1027" s="5"/>
      <c r="K1027" s="5"/>
    </row>
    <row r="1028" spans="9:11" ht="12.75">
      <c r="I1028" s="5"/>
      <c r="J1028" s="5"/>
      <c r="K1028" s="5"/>
    </row>
    <row r="1029" spans="9:11" ht="12.75">
      <c r="I1029" s="5"/>
      <c r="J1029" s="5"/>
      <c r="K1029" s="5"/>
    </row>
    <row r="1030" spans="9:11" ht="12.75">
      <c r="I1030" s="5"/>
      <c r="J1030" s="5"/>
      <c r="K1030" s="5"/>
    </row>
    <row r="1031" spans="9:11" ht="12.75">
      <c r="I1031" s="5"/>
      <c r="J1031" s="5"/>
      <c r="K1031" s="5"/>
    </row>
    <row r="1032" spans="9:11" ht="12.75">
      <c r="I1032" s="5"/>
      <c r="J1032" s="5"/>
      <c r="K1032" s="5"/>
    </row>
  </sheetData>
  <sheetProtection/>
  <mergeCells count="32">
    <mergeCell ref="A22:D22"/>
    <mergeCell ref="A20:D20"/>
    <mergeCell ref="A6:D6"/>
    <mergeCell ref="A7:D7"/>
    <mergeCell ref="A15:D15"/>
    <mergeCell ref="A21:D21"/>
    <mergeCell ref="A19:D19"/>
    <mergeCell ref="A17:D17"/>
    <mergeCell ref="E1:L1"/>
    <mergeCell ref="E2:L2"/>
    <mergeCell ref="A3:D3"/>
    <mergeCell ref="A4:D4"/>
    <mergeCell ref="A5:D5"/>
    <mergeCell ref="A8:D8"/>
    <mergeCell ref="A18:D18"/>
    <mergeCell ref="A10:D10"/>
    <mergeCell ref="A9:D9"/>
    <mergeCell ref="A14:D14"/>
    <mergeCell ref="A16:D16"/>
    <mergeCell ref="A12:D12"/>
    <mergeCell ref="A11:D11"/>
    <mergeCell ref="A13:D13"/>
    <mergeCell ref="A32:D32"/>
    <mergeCell ref="A31:D31"/>
    <mergeCell ref="A30:D30"/>
    <mergeCell ref="A28:D28"/>
    <mergeCell ref="A24:D24"/>
    <mergeCell ref="A25:D25"/>
    <mergeCell ref="A29:D29"/>
    <mergeCell ref="A23:D23"/>
    <mergeCell ref="A27:D27"/>
    <mergeCell ref="A26:D26"/>
  </mergeCells>
  <printOptions/>
  <pageMargins left="0.75" right="0.75" top="0.35" bottom="0.37" header="0.5" footer="0.32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5"/>
  <sheetViews>
    <sheetView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1" sqref="A71"/>
    </sheetView>
  </sheetViews>
  <sheetFormatPr defaultColWidth="9.140625" defaultRowHeight="12.75"/>
  <cols>
    <col min="1" max="1" width="90.140625" style="13" customWidth="1"/>
    <col min="2" max="2" width="20.7109375" style="13" customWidth="1"/>
    <col min="3" max="3" width="17.421875" style="13" customWidth="1"/>
    <col min="4" max="4" width="18.00390625" style="204" customWidth="1"/>
    <col min="5" max="5" width="23.57421875" style="13" customWidth="1"/>
    <col min="6" max="6" width="19.28125" style="13" customWidth="1"/>
    <col min="7" max="7" width="16.00390625" style="13" customWidth="1"/>
    <col min="8" max="8" width="16.8515625" style="13" customWidth="1"/>
    <col min="9" max="9" width="19.7109375" style="13" customWidth="1"/>
    <col min="10" max="16384" width="9.140625" style="13" customWidth="1"/>
  </cols>
  <sheetData>
    <row r="1" spans="1:9" ht="18.75">
      <c r="A1" s="15"/>
      <c r="B1" s="15"/>
      <c r="C1" s="15"/>
      <c r="D1" s="199"/>
      <c r="E1" s="15"/>
      <c r="F1" s="15"/>
      <c r="G1" s="15"/>
      <c r="H1" s="15"/>
      <c r="I1" s="15"/>
    </row>
    <row r="2" spans="1:9" ht="18.75">
      <c r="A2" s="285" t="s">
        <v>33</v>
      </c>
      <c r="B2" s="285"/>
      <c r="C2" s="285"/>
      <c r="D2" s="285"/>
      <c r="E2" s="285"/>
      <c r="F2" s="285"/>
      <c r="G2" s="285"/>
      <c r="H2" s="285"/>
      <c r="I2" s="285"/>
    </row>
    <row r="3" spans="1:9" ht="18.75">
      <c r="A3" s="285" t="s">
        <v>253</v>
      </c>
      <c r="B3" s="285"/>
      <c r="C3" s="285"/>
      <c r="D3" s="285"/>
      <c r="E3" s="285"/>
      <c r="F3" s="285"/>
      <c r="G3" s="285"/>
      <c r="H3" s="285"/>
      <c r="I3" s="285"/>
    </row>
    <row r="4" spans="1:9" ht="18.75">
      <c r="A4" s="15"/>
      <c r="B4" s="16"/>
      <c r="C4" s="17"/>
      <c r="D4" s="200"/>
      <c r="E4" s="15"/>
      <c r="F4" s="15"/>
      <c r="G4" s="15"/>
      <c r="H4" s="15"/>
      <c r="I4" s="15"/>
    </row>
    <row r="5" spans="1:9" ht="18.75">
      <c r="A5" s="286" t="s">
        <v>3</v>
      </c>
      <c r="B5" s="287" t="s">
        <v>4</v>
      </c>
      <c r="C5" s="289" t="s">
        <v>5</v>
      </c>
      <c r="D5" s="289"/>
      <c r="E5" s="289"/>
      <c r="F5" s="289" t="s">
        <v>70</v>
      </c>
      <c r="G5" s="289" t="s">
        <v>335</v>
      </c>
      <c r="H5" s="289"/>
      <c r="I5" s="290" t="s">
        <v>226</v>
      </c>
    </row>
    <row r="6" spans="1:9" ht="12">
      <c r="A6" s="286"/>
      <c r="B6" s="287"/>
      <c r="C6" s="289"/>
      <c r="D6" s="289"/>
      <c r="E6" s="289"/>
      <c r="F6" s="289"/>
      <c r="G6" s="293" t="s">
        <v>227</v>
      </c>
      <c r="H6" s="293" t="s">
        <v>228</v>
      </c>
      <c r="I6" s="291"/>
    </row>
    <row r="7" spans="1:9" ht="12">
      <c r="A7" s="286"/>
      <c r="B7" s="288"/>
      <c r="C7" s="289"/>
      <c r="D7" s="289"/>
      <c r="E7" s="289"/>
      <c r="F7" s="289"/>
      <c r="G7" s="294"/>
      <c r="H7" s="294"/>
      <c r="I7" s="291"/>
    </row>
    <row r="8" spans="1:9" ht="56.25">
      <c r="A8" s="286"/>
      <c r="B8" s="288"/>
      <c r="C8" s="11" t="s">
        <v>326</v>
      </c>
      <c r="D8" s="11" t="s">
        <v>229</v>
      </c>
      <c r="E8" s="11" t="s">
        <v>230</v>
      </c>
      <c r="F8" s="289"/>
      <c r="G8" s="295"/>
      <c r="H8" s="295"/>
      <c r="I8" s="292"/>
    </row>
    <row r="9" spans="1:9" ht="37.5">
      <c r="A9" s="18" t="s">
        <v>231</v>
      </c>
      <c r="B9" s="19" t="s">
        <v>232</v>
      </c>
      <c r="C9" s="11">
        <v>1</v>
      </c>
      <c r="D9" s="11">
        <v>2</v>
      </c>
      <c r="E9" s="11">
        <v>3</v>
      </c>
      <c r="F9" s="20">
        <v>4</v>
      </c>
      <c r="G9" s="21">
        <v>5</v>
      </c>
      <c r="H9" s="21">
        <v>6</v>
      </c>
      <c r="I9" s="22" t="s">
        <v>233</v>
      </c>
    </row>
    <row r="10" spans="1:9" ht="18.75">
      <c r="A10" s="277" t="s">
        <v>7</v>
      </c>
      <c r="B10" s="278"/>
      <c r="C10" s="278"/>
      <c r="D10" s="278"/>
      <c r="E10" s="278"/>
      <c r="F10" s="278"/>
      <c r="G10" s="278"/>
      <c r="H10" s="278"/>
      <c r="I10" s="279"/>
    </row>
    <row r="11" spans="1:9" ht="18.75">
      <c r="A11" s="268" t="s">
        <v>8</v>
      </c>
      <c r="B11" s="280"/>
      <c r="C11" s="280"/>
      <c r="D11" s="280"/>
      <c r="E11" s="280"/>
      <c r="F11" s="280"/>
      <c r="G11" s="280"/>
      <c r="H11" s="280"/>
      <c r="I11" s="281"/>
    </row>
    <row r="12" spans="1:9" ht="21.75" customHeight="1">
      <c r="A12" s="23" t="s">
        <v>224</v>
      </c>
      <c r="B12" s="24" t="s">
        <v>225</v>
      </c>
      <c r="C12" s="25"/>
      <c r="D12" s="191"/>
      <c r="E12" s="25"/>
      <c r="F12" s="26"/>
      <c r="G12" s="27">
        <f>SUM(G14:G16)</f>
        <v>46190.26456</v>
      </c>
      <c r="H12" s="27">
        <f>SUM(H14:H16)</f>
        <v>30941.88</v>
      </c>
      <c r="I12" s="28">
        <f>G12/H12*100</f>
        <v>149.28073071190244</v>
      </c>
    </row>
    <row r="13" spans="1:9" ht="37.5">
      <c r="A13" s="29" t="s">
        <v>62</v>
      </c>
      <c r="B13" s="30" t="s">
        <v>63</v>
      </c>
      <c r="C13" s="25"/>
      <c r="D13" s="191"/>
      <c r="E13" s="25"/>
      <c r="F13" s="26"/>
      <c r="G13" s="31"/>
      <c r="H13" s="31"/>
      <c r="I13" s="32"/>
    </row>
    <row r="14" spans="1:9" ht="18.75" hidden="1">
      <c r="A14" s="33"/>
      <c r="B14" s="30"/>
      <c r="C14" s="25" t="s">
        <v>64</v>
      </c>
      <c r="D14" s="25"/>
      <c r="E14" s="25"/>
      <c r="F14" s="26"/>
      <c r="G14" s="34">
        <f>D14*F14</f>
        <v>0</v>
      </c>
      <c r="H14" s="34">
        <f>E14*F14</f>
        <v>0</v>
      </c>
      <c r="I14" s="28"/>
    </row>
    <row r="15" spans="1:9" ht="18.75">
      <c r="A15" s="33" t="s">
        <v>78</v>
      </c>
      <c r="B15" s="35" t="s">
        <v>65</v>
      </c>
      <c r="C15" s="25" t="s">
        <v>64</v>
      </c>
      <c r="D15" s="101">
        <v>118.468</v>
      </c>
      <c r="E15" s="101">
        <v>114</v>
      </c>
      <c r="F15" s="36">
        <v>271.42</v>
      </c>
      <c r="G15" s="34">
        <f>D15*F15</f>
        <v>32154.584560000003</v>
      </c>
      <c r="H15" s="34">
        <f>E15*F15</f>
        <v>30941.88</v>
      </c>
      <c r="I15" s="28">
        <f>G15/H15*100</f>
        <v>103.91929824561403</v>
      </c>
    </row>
    <row r="16" spans="1:9" ht="18.75">
      <c r="A16" s="209" t="s">
        <v>79</v>
      </c>
      <c r="B16" s="35"/>
      <c r="C16" s="210" t="s">
        <v>289</v>
      </c>
      <c r="D16" s="211">
        <v>98.496</v>
      </c>
      <c r="E16" s="211">
        <v>0</v>
      </c>
      <c r="F16" s="77">
        <v>142.5</v>
      </c>
      <c r="G16" s="34">
        <f>D16*F16</f>
        <v>14035.679999999998</v>
      </c>
      <c r="H16" s="34">
        <f>E16*F16</f>
        <v>0</v>
      </c>
      <c r="I16" s="28"/>
    </row>
    <row r="17" spans="1:9" ht="18.75">
      <c r="A17" s="37" t="s">
        <v>195</v>
      </c>
      <c r="B17" s="38"/>
      <c r="C17" s="39" t="s">
        <v>66</v>
      </c>
      <c r="D17" s="40" t="s">
        <v>66</v>
      </c>
      <c r="E17" s="40" t="s">
        <v>66</v>
      </c>
      <c r="F17" s="41" t="s">
        <v>66</v>
      </c>
      <c r="G17" s="42"/>
      <c r="H17" s="42"/>
      <c r="I17" s="42"/>
    </row>
    <row r="18" spans="1:9" ht="18.75">
      <c r="A18" s="268" t="s">
        <v>67</v>
      </c>
      <c r="B18" s="269"/>
      <c r="C18" s="269"/>
      <c r="D18" s="269"/>
      <c r="E18" s="269"/>
      <c r="F18" s="269"/>
      <c r="G18" s="269"/>
      <c r="H18" s="269"/>
      <c r="I18" s="270"/>
    </row>
    <row r="19" spans="1:9" ht="56.25">
      <c r="A19" s="43" t="s">
        <v>68</v>
      </c>
      <c r="B19" s="44" t="s">
        <v>69</v>
      </c>
      <c r="C19" s="45"/>
      <c r="D19" s="192"/>
      <c r="E19" s="25"/>
      <c r="F19" s="46"/>
      <c r="G19" s="47">
        <f>SUM(G20,G25,G28,G33,G37,G39,G41)</f>
        <v>422652.17094499996</v>
      </c>
      <c r="H19" s="47">
        <f>SUM(H20,H25,H28,H33,H37,H39,H41)</f>
        <v>385437.16539</v>
      </c>
      <c r="I19" s="48">
        <f>G19/H19*100</f>
        <v>109.65527170099034</v>
      </c>
    </row>
    <row r="20" spans="1:9" ht="38.25">
      <c r="A20" s="29" t="s">
        <v>99</v>
      </c>
      <c r="B20" s="30" t="s">
        <v>100</v>
      </c>
      <c r="C20" s="25"/>
      <c r="D20" s="191"/>
      <c r="E20" s="25"/>
      <c r="F20" s="26"/>
      <c r="G20" s="49">
        <f>SUM(G21:G23)</f>
        <v>614.8</v>
      </c>
      <c r="H20" s="49">
        <f>SUM(H21:H23)</f>
        <v>771.68</v>
      </c>
      <c r="I20" s="53">
        <f>G20/H20*100</f>
        <v>79.67032967032966</v>
      </c>
    </row>
    <row r="21" spans="1:9" ht="19.5">
      <c r="A21" s="33" t="s">
        <v>319</v>
      </c>
      <c r="B21" s="35" t="s">
        <v>101</v>
      </c>
      <c r="C21" s="25" t="s">
        <v>102</v>
      </c>
      <c r="D21" s="191"/>
      <c r="E21" s="25">
        <v>0</v>
      </c>
      <c r="F21" s="36">
        <v>67.05</v>
      </c>
      <c r="G21" s="34">
        <f>D21*F21</f>
        <v>0</v>
      </c>
      <c r="H21" s="34">
        <f>E21*F21</f>
        <v>0</v>
      </c>
      <c r="I21" s="53"/>
    </row>
    <row r="22" spans="1:9" ht="19.5">
      <c r="A22" s="33" t="s">
        <v>80</v>
      </c>
      <c r="B22" s="35" t="s">
        <v>103</v>
      </c>
      <c r="C22" s="25" t="s">
        <v>102</v>
      </c>
      <c r="D22" s="101">
        <v>14.5</v>
      </c>
      <c r="E22" s="25">
        <v>18.2</v>
      </c>
      <c r="F22" s="36">
        <v>42.4</v>
      </c>
      <c r="G22" s="34">
        <f>D22*F22</f>
        <v>614.8</v>
      </c>
      <c r="H22" s="34">
        <f>E22*F22</f>
        <v>771.68</v>
      </c>
      <c r="I22" s="53">
        <f>G22/H22*100</f>
        <v>79.67032967032966</v>
      </c>
    </row>
    <row r="23" spans="1:9" ht="19.5">
      <c r="A23" s="52" t="s">
        <v>6</v>
      </c>
      <c r="B23" s="35"/>
      <c r="C23" s="25" t="s">
        <v>102</v>
      </c>
      <c r="D23" s="191"/>
      <c r="E23" s="25">
        <v>0</v>
      </c>
      <c r="F23" s="36">
        <v>106.4</v>
      </c>
      <c r="G23" s="34">
        <f>D23*F23</f>
        <v>0</v>
      </c>
      <c r="H23" s="34">
        <f>E23*F23</f>
        <v>0</v>
      </c>
      <c r="I23" s="53"/>
    </row>
    <row r="24" spans="1:9" ht="19.5">
      <c r="A24" s="52"/>
      <c r="B24" s="35"/>
      <c r="C24" s="25" t="s">
        <v>102</v>
      </c>
      <c r="D24" s="191"/>
      <c r="E24" s="25"/>
      <c r="F24" s="36"/>
      <c r="G24" s="34"/>
      <c r="H24" s="34"/>
      <c r="I24" s="53"/>
    </row>
    <row r="25" spans="1:9" ht="19.5">
      <c r="A25" s="29" t="s">
        <v>104</v>
      </c>
      <c r="B25" s="30" t="s">
        <v>240</v>
      </c>
      <c r="C25" s="25"/>
      <c r="D25" s="191"/>
      <c r="E25" s="25"/>
      <c r="F25" s="26"/>
      <c r="G25" s="49">
        <f>SUM(G26)</f>
        <v>517.14</v>
      </c>
      <c r="H25" s="49">
        <f>SUM(H26)</f>
        <v>577.98</v>
      </c>
      <c r="I25" s="53">
        <f>G25/H25*100</f>
        <v>89.4736842105263</v>
      </c>
    </row>
    <row r="26" spans="1:9" ht="18.75">
      <c r="A26" s="33" t="s">
        <v>197</v>
      </c>
      <c r="B26" s="35" t="s">
        <v>198</v>
      </c>
      <c r="C26" s="25" t="s">
        <v>102</v>
      </c>
      <c r="D26" s="25">
        <v>10.2</v>
      </c>
      <c r="E26" s="25">
        <v>11.4</v>
      </c>
      <c r="F26" s="36">
        <v>50.7</v>
      </c>
      <c r="G26" s="34">
        <f>D26*F26</f>
        <v>517.14</v>
      </c>
      <c r="H26" s="34">
        <f>E26*F26</f>
        <v>577.98</v>
      </c>
      <c r="I26" s="51">
        <f>G26/H26*100</f>
        <v>89.4736842105263</v>
      </c>
    </row>
    <row r="27" spans="1:9" ht="37.5">
      <c r="A27" s="33" t="s">
        <v>199</v>
      </c>
      <c r="B27" s="35" t="s">
        <v>200</v>
      </c>
      <c r="C27" s="36" t="s">
        <v>124</v>
      </c>
      <c r="D27" s="191"/>
      <c r="E27" s="25"/>
      <c r="F27" s="36">
        <v>9.4</v>
      </c>
      <c r="G27" s="31"/>
      <c r="H27" s="31"/>
      <c r="I27" s="51"/>
    </row>
    <row r="28" spans="1:9" ht="19.5">
      <c r="A28" s="29" t="s">
        <v>125</v>
      </c>
      <c r="B28" s="30" t="s">
        <v>126</v>
      </c>
      <c r="C28" s="25"/>
      <c r="D28" s="191"/>
      <c r="E28" s="25"/>
      <c r="F28" s="26"/>
      <c r="G28" s="49">
        <f>SUM(G29)</f>
        <v>0</v>
      </c>
      <c r="H28" s="49">
        <f>SUM(H29,H30,H32)</f>
        <v>0</v>
      </c>
      <c r="I28" s="51"/>
    </row>
    <row r="29" spans="1:9" ht="18.75">
      <c r="A29" s="33" t="s">
        <v>127</v>
      </c>
      <c r="B29" s="35" t="s">
        <v>128</v>
      </c>
      <c r="C29" s="25" t="s">
        <v>102</v>
      </c>
      <c r="D29" s="191"/>
      <c r="E29" s="25"/>
      <c r="F29" s="36">
        <v>8.3</v>
      </c>
      <c r="G29" s="34">
        <f>D29*F29</f>
        <v>0</v>
      </c>
      <c r="H29" s="34">
        <f>E29*F29</f>
        <v>0</v>
      </c>
      <c r="I29" s="51"/>
    </row>
    <row r="30" spans="1:9" ht="18.75">
      <c r="A30" s="33" t="s">
        <v>129</v>
      </c>
      <c r="B30" s="35" t="s">
        <v>130</v>
      </c>
      <c r="C30" s="25" t="s">
        <v>102</v>
      </c>
      <c r="D30" s="191"/>
      <c r="E30" s="25"/>
      <c r="F30" s="36">
        <v>4.28</v>
      </c>
      <c r="G30" s="31"/>
      <c r="H30" s="31"/>
      <c r="I30" s="51"/>
    </row>
    <row r="31" spans="1:9" ht="18.75">
      <c r="A31" s="29" t="s">
        <v>131</v>
      </c>
      <c r="B31" s="30" t="s">
        <v>132</v>
      </c>
      <c r="C31" s="25"/>
      <c r="D31" s="191"/>
      <c r="E31" s="25"/>
      <c r="F31" s="26"/>
      <c r="G31" s="31"/>
      <c r="H31" s="31"/>
      <c r="I31" s="51"/>
    </row>
    <row r="32" spans="1:9" ht="18.75">
      <c r="A32" s="33" t="s">
        <v>166</v>
      </c>
      <c r="B32" s="35" t="s">
        <v>209</v>
      </c>
      <c r="C32" s="25" t="s">
        <v>102</v>
      </c>
      <c r="D32" s="191"/>
      <c r="E32" s="25"/>
      <c r="F32" s="36">
        <v>61.3</v>
      </c>
      <c r="G32" s="31"/>
      <c r="H32" s="34">
        <f>E32*F32</f>
        <v>0</v>
      </c>
      <c r="I32" s="51"/>
    </row>
    <row r="33" spans="1:9" ht="38.25">
      <c r="A33" s="29" t="s">
        <v>106</v>
      </c>
      <c r="B33" s="30" t="s">
        <v>107</v>
      </c>
      <c r="C33" s="25"/>
      <c r="D33" s="191"/>
      <c r="E33" s="25"/>
      <c r="F33" s="26"/>
      <c r="G33" s="49">
        <f>SUM(G34:G35)</f>
        <v>40804.398</v>
      </c>
      <c r="H33" s="49">
        <f>SUM(H34:H35)</f>
        <v>33718.6998</v>
      </c>
      <c r="I33" s="53">
        <f aca="true" t="shared" si="0" ref="I33:I49">G33/H33*100</f>
        <v>121.01415013635845</v>
      </c>
    </row>
    <row r="34" spans="1:9" ht="18.75">
      <c r="A34" s="33" t="s">
        <v>212</v>
      </c>
      <c r="B34" s="35" t="s">
        <v>108</v>
      </c>
      <c r="C34" s="25" t="s">
        <v>102</v>
      </c>
      <c r="D34" s="25">
        <v>2062.8</v>
      </c>
      <c r="E34" s="25">
        <v>2384.2</v>
      </c>
      <c r="F34" s="36">
        <v>8.46</v>
      </c>
      <c r="G34" s="34">
        <f>D34*F34</f>
        <v>17451.288000000004</v>
      </c>
      <c r="H34" s="34">
        <f>E34*F34</f>
        <v>20170.332000000002</v>
      </c>
      <c r="I34" s="51">
        <f t="shared" si="0"/>
        <v>86.51958728294608</v>
      </c>
    </row>
    <row r="35" spans="1:9" ht="18.75">
      <c r="A35" s="33" t="s">
        <v>48</v>
      </c>
      <c r="B35" s="35" t="s">
        <v>162</v>
      </c>
      <c r="C35" s="25" t="s">
        <v>102</v>
      </c>
      <c r="D35" s="101">
        <v>1310.5</v>
      </c>
      <c r="E35" s="25">
        <v>760.29</v>
      </c>
      <c r="F35" s="36">
        <v>17.82</v>
      </c>
      <c r="G35" s="34">
        <f>D35*F35</f>
        <v>23353.11</v>
      </c>
      <c r="H35" s="34">
        <f>E35*F35</f>
        <v>13548.3678</v>
      </c>
      <c r="I35" s="51">
        <f t="shared" si="0"/>
        <v>172.36843835904722</v>
      </c>
    </row>
    <row r="36" spans="1:9" ht="18.75">
      <c r="A36" s="33" t="s">
        <v>178</v>
      </c>
      <c r="B36" s="35" t="s">
        <v>162</v>
      </c>
      <c r="C36" s="25" t="s">
        <v>102</v>
      </c>
      <c r="D36" s="191"/>
      <c r="E36" s="25"/>
      <c r="F36" s="36">
        <v>17.82</v>
      </c>
      <c r="G36" s="34">
        <f>D36*F36</f>
        <v>0</v>
      </c>
      <c r="H36" s="34">
        <f>E36*F36</f>
        <v>0</v>
      </c>
      <c r="I36" s="51"/>
    </row>
    <row r="37" spans="1:9" ht="19.5">
      <c r="A37" s="29" t="s">
        <v>134</v>
      </c>
      <c r="B37" s="30" t="s">
        <v>135</v>
      </c>
      <c r="C37" s="25"/>
      <c r="D37" s="191"/>
      <c r="E37" s="25"/>
      <c r="F37" s="26"/>
      <c r="G37" s="49">
        <f>SUM(G38)</f>
        <v>374797.5</v>
      </c>
      <c r="H37" s="49">
        <f>SUM(H38)</f>
        <v>346967.25</v>
      </c>
      <c r="I37" s="53">
        <f t="shared" si="0"/>
        <v>108.02100198217555</v>
      </c>
    </row>
    <row r="38" spans="1:9" ht="18.75">
      <c r="A38" s="33" t="s">
        <v>49</v>
      </c>
      <c r="B38" s="35" t="s">
        <v>136</v>
      </c>
      <c r="C38" s="25" t="s">
        <v>102</v>
      </c>
      <c r="D38" s="101">
        <v>7139</v>
      </c>
      <c r="E38" s="25">
        <v>6608.9</v>
      </c>
      <c r="F38" s="36">
        <v>52.5</v>
      </c>
      <c r="G38" s="34">
        <f>D38*F38</f>
        <v>374797.5</v>
      </c>
      <c r="H38" s="34">
        <f>E38*F38</f>
        <v>346967.25</v>
      </c>
      <c r="I38" s="51">
        <f t="shared" si="0"/>
        <v>108.02100198217555</v>
      </c>
    </row>
    <row r="39" spans="1:9" ht="19.5">
      <c r="A39" s="29" t="s">
        <v>261</v>
      </c>
      <c r="B39" s="30" t="s">
        <v>262</v>
      </c>
      <c r="C39" s="25"/>
      <c r="D39" s="191"/>
      <c r="E39" s="25"/>
      <c r="F39" s="26"/>
      <c r="G39" s="49">
        <f>SUM(G40)</f>
        <v>5589.019345</v>
      </c>
      <c r="H39" s="49">
        <f>SUM(H40)</f>
        <v>2938.03309</v>
      </c>
      <c r="I39" s="53">
        <f t="shared" si="0"/>
        <v>190.229965891909</v>
      </c>
    </row>
    <row r="40" spans="1:9" ht="18.75">
      <c r="A40" s="33" t="s">
        <v>263</v>
      </c>
      <c r="B40" s="35" t="s">
        <v>297</v>
      </c>
      <c r="C40" s="36" t="s">
        <v>298</v>
      </c>
      <c r="D40" s="205">
        <v>54.0995</v>
      </c>
      <c r="E40" s="205">
        <v>28.439</v>
      </c>
      <c r="F40" s="36">
        <v>103.31</v>
      </c>
      <c r="G40" s="34">
        <f>D40*F40</f>
        <v>5589.019345</v>
      </c>
      <c r="H40" s="34">
        <f>E40*F40</f>
        <v>2938.03309</v>
      </c>
      <c r="I40" s="51">
        <f t="shared" si="0"/>
        <v>190.229965891909</v>
      </c>
    </row>
    <row r="41" spans="1:9" ht="19.5">
      <c r="A41" s="33" t="s">
        <v>147</v>
      </c>
      <c r="B41" s="35" t="s">
        <v>299</v>
      </c>
      <c r="C41" s="36"/>
      <c r="D41" s="191"/>
      <c r="E41" s="25"/>
      <c r="F41" s="36"/>
      <c r="G41" s="49">
        <f>SUM(G42)</f>
        <v>329.3136</v>
      </c>
      <c r="H41" s="49">
        <f>SUM(H42)</f>
        <v>463.52250000000004</v>
      </c>
      <c r="I41" s="53">
        <f t="shared" si="0"/>
        <v>71.04587155963303</v>
      </c>
    </row>
    <row r="42" spans="1:9" ht="17.25" customHeight="1">
      <c r="A42" s="33" t="s">
        <v>81</v>
      </c>
      <c r="B42" s="35" t="s">
        <v>300</v>
      </c>
      <c r="C42" s="36" t="s">
        <v>153</v>
      </c>
      <c r="D42" s="205">
        <v>5.808</v>
      </c>
      <c r="E42" s="205">
        <v>8.175</v>
      </c>
      <c r="F42" s="36">
        <v>56.7</v>
      </c>
      <c r="G42" s="34">
        <f>D42*F42</f>
        <v>329.3136</v>
      </c>
      <c r="H42" s="34">
        <f>E42*F42</f>
        <v>463.52250000000004</v>
      </c>
      <c r="I42" s="51">
        <f t="shared" si="0"/>
        <v>71.04587155963303</v>
      </c>
    </row>
    <row r="43" spans="1:9" ht="56.25">
      <c r="A43" s="54" t="s">
        <v>154</v>
      </c>
      <c r="B43" s="55" t="s">
        <v>155</v>
      </c>
      <c r="C43" s="25"/>
      <c r="D43" s="191"/>
      <c r="E43" s="25"/>
      <c r="F43" s="26"/>
      <c r="G43" s="27">
        <f>SUM(G44,G47)</f>
        <v>277837.36069999996</v>
      </c>
      <c r="H43" s="27">
        <f>SUM(H44,H47)</f>
        <v>297248.94</v>
      </c>
      <c r="I43" s="56">
        <f t="shared" si="0"/>
        <v>93.46958838608472</v>
      </c>
    </row>
    <row r="44" spans="1:9" ht="57">
      <c r="A44" s="29" t="s">
        <v>138</v>
      </c>
      <c r="B44" s="35" t="s">
        <v>139</v>
      </c>
      <c r="C44" s="25"/>
      <c r="D44" s="191"/>
      <c r="E44" s="25"/>
      <c r="F44" s="26"/>
      <c r="G44" s="49">
        <f>SUM(G45,G46)</f>
        <v>274710.54329999996</v>
      </c>
      <c r="H44" s="49">
        <f>SUM(H45,H46)</f>
        <v>294187.203</v>
      </c>
      <c r="I44" s="57">
        <f t="shared" si="0"/>
        <v>93.37950138504154</v>
      </c>
    </row>
    <row r="45" spans="1:9" ht="18.75">
      <c r="A45" s="33" t="s">
        <v>109</v>
      </c>
      <c r="B45" s="35" t="s">
        <v>189</v>
      </c>
      <c r="C45" s="25" t="s">
        <v>190</v>
      </c>
      <c r="D45" s="25">
        <v>101.13</v>
      </c>
      <c r="E45" s="25">
        <v>108.3</v>
      </c>
      <c r="F45" s="36">
        <v>2716.41</v>
      </c>
      <c r="G45" s="34">
        <f>D45*F45</f>
        <v>274710.54329999996</v>
      </c>
      <c r="H45" s="34">
        <f>E45*F45</f>
        <v>294187.203</v>
      </c>
      <c r="I45" s="58">
        <f t="shared" si="0"/>
        <v>93.37950138504154</v>
      </c>
    </row>
    <row r="46" spans="1:9" ht="18.75">
      <c r="A46" s="33" t="s">
        <v>191</v>
      </c>
      <c r="B46" s="35" t="s">
        <v>192</v>
      </c>
      <c r="C46" s="25" t="s">
        <v>193</v>
      </c>
      <c r="D46" s="191"/>
      <c r="E46" s="25"/>
      <c r="F46" s="36">
        <v>151.32</v>
      </c>
      <c r="G46" s="34">
        <f>D46*F46</f>
        <v>0</v>
      </c>
      <c r="H46" s="34">
        <f>E46*F46</f>
        <v>0</v>
      </c>
      <c r="I46" s="58"/>
    </row>
    <row r="47" spans="1:9" ht="57">
      <c r="A47" s="29" t="s">
        <v>148</v>
      </c>
      <c r="B47" s="35" t="s">
        <v>149</v>
      </c>
      <c r="C47" s="25"/>
      <c r="D47" s="191"/>
      <c r="E47" s="25"/>
      <c r="F47" s="26"/>
      <c r="G47" s="49">
        <f>SUM(G48)</f>
        <v>3126.8174</v>
      </c>
      <c r="H47" s="49">
        <f>SUM(H48)</f>
        <v>3061.7369999999996</v>
      </c>
      <c r="I47" s="28">
        <f t="shared" si="0"/>
        <v>102.1256038647343</v>
      </c>
    </row>
    <row r="48" spans="1:9" ht="37.5">
      <c r="A48" s="33" t="s">
        <v>23</v>
      </c>
      <c r="B48" s="35" t="s">
        <v>24</v>
      </c>
      <c r="C48" s="36" t="s">
        <v>25</v>
      </c>
      <c r="D48" s="205">
        <v>10.57</v>
      </c>
      <c r="E48" s="25">
        <v>10.35</v>
      </c>
      <c r="F48" s="36">
        <v>295.82</v>
      </c>
      <c r="G48" s="34">
        <f>D48*F48</f>
        <v>3126.8174</v>
      </c>
      <c r="H48" s="34">
        <f>E48*F48</f>
        <v>3061.7369999999996</v>
      </c>
      <c r="I48" s="58">
        <f t="shared" si="0"/>
        <v>102.1256038647343</v>
      </c>
    </row>
    <row r="49" spans="1:9" ht="75">
      <c r="A49" s="54" t="s">
        <v>320</v>
      </c>
      <c r="B49" s="55" t="s">
        <v>321</v>
      </c>
      <c r="C49" s="25"/>
      <c r="D49" s="191"/>
      <c r="E49" s="25"/>
      <c r="F49" s="26"/>
      <c r="G49" s="27">
        <f>SUM(G51:G53)</f>
        <v>7.878</v>
      </c>
      <c r="H49" s="27">
        <f>SUM(H51:H53)</f>
        <v>8.1978</v>
      </c>
      <c r="I49" s="48">
        <f t="shared" si="0"/>
        <v>96.09895337773548</v>
      </c>
    </row>
    <row r="50" spans="1:9" ht="18.75">
      <c r="A50" s="59" t="s">
        <v>322</v>
      </c>
      <c r="B50" s="60" t="s">
        <v>323</v>
      </c>
      <c r="C50" s="25"/>
      <c r="D50" s="191"/>
      <c r="E50" s="25"/>
      <c r="F50" s="26"/>
      <c r="G50" s="27"/>
      <c r="H50" s="27"/>
      <c r="I50" s="61"/>
    </row>
    <row r="51" spans="1:9" ht="18.75">
      <c r="A51" s="59" t="s">
        <v>333</v>
      </c>
      <c r="B51" s="60" t="s">
        <v>324</v>
      </c>
      <c r="C51" s="25" t="s">
        <v>193</v>
      </c>
      <c r="D51" s="205">
        <v>0.864</v>
      </c>
      <c r="E51" s="25">
        <v>0.75</v>
      </c>
      <c r="F51" s="26">
        <v>6.5</v>
      </c>
      <c r="G51" s="34">
        <f>D51*F51</f>
        <v>5.616</v>
      </c>
      <c r="H51" s="34">
        <f>E51*F51</f>
        <v>4.875</v>
      </c>
      <c r="I51" s="58">
        <f>G51/H51*100</f>
        <v>115.19999999999999</v>
      </c>
    </row>
    <row r="52" spans="1:9" ht="18.75">
      <c r="A52" s="29" t="s">
        <v>203</v>
      </c>
      <c r="B52" s="35" t="s">
        <v>204</v>
      </c>
      <c r="C52" s="25"/>
      <c r="D52" s="191"/>
      <c r="E52" s="25"/>
      <c r="F52" s="26"/>
      <c r="G52" s="62"/>
      <c r="H52" s="62"/>
      <c r="I52" s="32"/>
    </row>
    <row r="53" spans="1:9" ht="18.75">
      <c r="A53" s="33" t="s">
        <v>89</v>
      </c>
      <c r="B53" s="35" t="s">
        <v>90</v>
      </c>
      <c r="C53" s="25" t="s">
        <v>91</v>
      </c>
      <c r="D53" s="25">
        <v>0.58</v>
      </c>
      <c r="E53" s="205">
        <v>0.852</v>
      </c>
      <c r="F53" s="36">
        <v>3.9</v>
      </c>
      <c r="G53" s="34">
        <f>D53*F53</f>
        <v>2.262</v>
      </c>
      <c r="H53" s="34">
        <f>E53*F53</f>
        <v>3.3228</v>
      </c>
      <c r="I53" s="58">
        <f>G53/H53*100</f>
        <v>68.07511737089203</v>
      </c>
    </row>
    <row r="54" spans="1:9" ht="56.25">
      <c r="A54" s="54" t="s">
        <v>92</v>
      </c>
      <c r="B54" s="55" t="s">
        <v>93</v>
      </c>
      <c r="C54" s="25"/>
      <c r="D54" s="191"/>
      <c r="E54" s="25"/>
      <c r="F54" s="26"/>
      <c r="G54" s="27">
        <f>SUM(G56,G58,G59,G60)</f>
        <v>6734.253152</v>
      </c>
      <c r="H54" s="27">
        <f>SUM(H56,H58,H59,H60)</f>
        <v>9307.419564</v>
      </c>
      <c r="I54" s="48">
        <f>G54/H54*100</f>
        <v>72.35360032599472</v>
      </c>
    </row>
    <row r="55" spans="1:9" ht="18.75">
      <c r="A55" s="29" t="s">
        <v>22</v>
      </c>
      <c r="B55" s="35" t="s">
        <v>83</v>
      </c>
      <c r="C55" s="25"/>
      <c r="D55" s="191"/>
      <c r="E55" s="25"/>
      <c r="F55" s="26"/>
      <c r="G55" s="31"/>
      <c r="H55" s="31"/>
      <c r="I55" s="48"/>
    </row>
    <row r="56" spans="1:9" ht="18.75">
      <c r="A56" s="33" t="s">
        <v>234</v>
      </c>
      <c r="B56" s="35" t="s">
        <v>235</v>
      </c>
      <c r="C56" s="36" t="s">
        <v>190</v>
      </c>
      <c r="D56" s="206">
        <v>0.4178</v>
      </c>
      <c r="E56" s="25">
        <v>0.536</v>
      </c>
      <c r="F56" s="36">
        <v>3293.29</v>
      </c>
      <c r="G56" s="34">
        <f>D56*F56</f>
        <v>1375.936562</v>
      </c>
      <c r="H56" s="34">
        <f>E56*F56</f>
        <v>1765.20344</v>
      </c>
      <c r="I56" s="63">
        <f>G56/H56*100</f>
        <v>77.94776119402985</v>
      </c>
    </row>
    <row r="57" spans="1:9" ht="18.75">
      <c r="A57" s="29" t="s">
        <v>236</v>
      </c>
      <c r="B57" s="35" t="s">
        <v>237</v>
      </c>
      <c r="C57" s="25"/>
      <c r="D57" s="191"/>
      <c r="E57" s="25"/>
      <c r="F57" s="26"/>
      <c r="G57" s="31"/>
      <c r="H57" s="31"/>
      <c r="I57" s="63"/>
    </row>
    <row r="58" spans="1:9" ht="18.75">
      <c r="A58" s="29" t="s">
        <v>275</v>
      </c>
      <c r="B58" s="35" t="s">
        <v>237</v>
      </c>
      <c r="C58" s="36" t="s">
        <v>276</v>
      </c>
      <c r="D58" s="25">
        <v>6.681</v>
      </c>
      <c r="E58" s="25">
        <v>3.2</v>
      </c>
      <c r="F58" s="26">
        <v>88.92</v>
      </c>
      <c r="G58" s="34">
        <f>D58*F58</f>
        <v>594.07452</v>
      </c>
      <c r="H58" s="34">
        <f>E58*G58</f>
        <v>1901.0384640000002</v>
      </c>
      <c r="I58" s="63">
        <f aca="true" t="shared" si="1" ref="I58:I63">G58/H58*100</f>
        <v>31.249999999999993</v>
      </c>
    </row>
    <row r="59" spans="1:9" ht="18.75">
      <c r="A59" s="33" t="s">
        <v>238</v>
      </c>
      <c r="B59" s="35" t="s">
        <v>260</v>
      </c>
      <c r="C59" s="36" t="s">
        <v>190</v>
      </c>
      <c r="D59" s="25">
        <v>4.109</v>
      </c>
      <c r="E59" s="25">
        <v>2.922</v>
      </c>
      <c r="F59" s="36">
        <v>1080.03</v>
      </c>
      <c r="G59" s="34">
        <f>D59*F59</f>
        <v>4437.84327</v>
      </c>
      <c r="H59" s="34">
        <f>E59*F59</f>
        <v>3155.84766</v>
      </c>
      <c r="I59" s="63">
        <f t="shared" si="1"/>
        <v>140.62286105407256</v>
      </c>
    </row>
    <row r="60" spans="1:9" ht="38.25">
      <c r="A60" s="29" t="s">
        <v>112</v>
      </c>
      <c r="B60" s="35" t="s">
        <v>113</v>
      </c>
      <c r="C60" s="25"/>
      <c r="D60" s="191"/>
      <c r="E60" s="25"/>
      <c r="F60" s="26"/>
      <c r="G60" s="49">
        <f>SUM(G61:G62)</f>
        <v>326.39880000000005</v>
      </c>
      <c r="H60" s="49">
        <f>SUM(H61:H62)</f>
        <v>2485.33</v>
      </c>
      <c r="I60" s="63">
        <f t="shared" si="1"/>
        <v>13.133016541062961</v>
      </c>
    </row>
    <row r="61" spans="1:9" ht="18.75">
      <c r="A61" s="33" t="s">
        <v>114</v>
      </c>
      <c r="B61" s="35" t="s">
        <v>115</v>
      </c>
      <c r="C61" s="36" t="s">
        <v>116</v>
      </c>
      <c r="D61" s="205">
        <v>1.372</v>
      </c>
      <c r="E61" s="25">
        <v>10</v>
      </c>
      <c r="F61" s="36">
        <v>237.9</v>
      </c>
      <c r="G61" s="34">
        <f>D61*F61</f>
        <v>326.39880000000005</v>
      </c>
      <c r="H61" s="34">
        <f>E61*F61</f>
        <v>2379</v>
      </c>
      <c r="I61" s="63">
        <f t="shared" si="1"/>
        <v>13.720000000000002</v>
      </c>
    </row>
    <row r="62" spans="1:9" ht="18.75">
      <c r="A62" s="64" t="s">
        <v>117</v>
      </c>
      <c r="B62" s="65" t="s">
        <v>115</v>
      </c>
      <c r="C62" s="66" t="s">
        <v>96</v>
      </c>
      <c r="D62" s="66">
        <v>0</v>
      </c>
      <c r="E62" s="66">
        <v>3.1</v>
      </c>
      <c r="F62" s="67">
        <v>34.3</v>
      </c>
      <c r="G62" s="34">
        <f>D62*F62</f>
        <v>0</v>
      </c>
      <c r="H62" s="34">
        <f>E62*F62</f>
        <v>106.33</v>
      </c>
      <c r="I62" s="63">
        <f t="shared" si="1"/>
        <v>0</v>
      </c>
    </row>
    <row r="63" spans="1:9" ht="18.75">
      <c r="A63" s="68" t="s">
        <v>118</v>
      </c>
      <c r="B63" s="69" t="s">
        <v>66</v>
      </c>
      <c r="C63" s="40" t="s">
        <v>66</v>
      </c>
      <c r="D63" s="193"/>
      <c r="E63" s="40"/>
      <c r="F63" s="41" t="s">
        <v>66</v>
      </c>
      <c r="G63" s="48">
        <f>SUM(G54,G49,G43,G19)</f>
        <v>707231.6627969999</v>
      </c>
      <c r="H63" s="48">
        <f>SUM(H54,H49,H43,H19)</f>
        <v>692001.722754</v>
      </c>
      <c r="I63" s="48">
        <f t="shared" si="1"/>
        <v>102.20085290862984</v>
      </c>
    </row>
    <row r="64" spans="1:9" ht="18.75">
      <c r="A64" s="282" t="s">
        <v>71</v>
      </c>
      <c r="B64" s="283"/>
      <c r="C64" s="283"/>
      <c r="D64" s="283"/>
      <c r="E64" s="283"/>
      <c r="F64" s="283"/>
      <c r="G64" s="283"/>
      <c r="H64" s="283"/>
      <c r="I64" s="284"/>
    </row>
    <row r="65" spans="1:9" ht="19.5">
      <c r="A65" s="29" t="s">
        <v>42</v>
      </c>
      <c r="B65" s="35" t="s">
        <v>72</v>
      </c>
      <c r="C65" s="25"/>
      <c r="D65" s="191"/>
      <c r="E65" s="25"/>
      <c r="F65" s="26"/>
      <c r="G65" s="49">
        <f>G66</f>
        <v>262.67852</v>
      </c>
      <c r="H65" s="49">
        <f>H66</f>
        <v>251.70455</v>
      </c>
      <c r="I65" s="50">
        <f>G65/H65*100</f>
        <v>104.3598615916955</v>
      </c>
    </row>
    <row r="66" spans="1:9" ht="56.25">
      <c r="A66" s="70" t="s">
        <v>43</v>
      </c>
      <c r="B66" s="35" t="s">
        <v>73</v>
      </c>
      <c r="C66" s="36" t="s">
        <v>17</v>
      </c>
      <c r="D66" s="25">
        <v>1.508</v>
      </c>
      <c r="E66" s="25">
        <v>1.445</v>
      </c>
      <c r="F66" s="26">
        <v>174.19</v>
      </c>
      <c r="G66" s="34">
        <f>D66*F66</f>
        <v>262.67852</v>
      </c>
      <c r="H66" s="34">
        <f>E66*F66</f>
        <v>251.70455</v>
      </c>
      <c r="I66" s="63">
        <f>G66/H66*100</f>
        <v>104.3598615916955</v>
      </c>
    </row>
    <row r="67" spans="1:9" ht="42.75" customHeight="1">
      <c r="A67" s="29" t="s">
        <v>314</v>
      </c>
      <c r="B67" s="35" t="s">
        <v>315</v>
      </c>
      <c r="C67" s="25"/>
      <c r="D67" s="191"/>
      <c r="E67" s="25"/>
      <c r="F67" s="26"/>
      <c r="G67" s="49">
        <f>SUM(G68)</f>
        <v>0</v>
      </c>
      <c r="H67" s="49">
        <f>SUM(H68)</f>
        <v>0</v>
      </c>
      <c r="I67" s="48"/>
    </row>
    <row r="68" spans="1:9" ht="56.25">
      <c r="A68" s="70" t="s">
        <v>157</v>
      </c>
      <c r="B68" s="35" t="s">
        <v>73</v>
      </c>
      <c r="C68" s="36" t="s">
        <v>17</v>
      </c>
      <c r="D68" s="191"/>
      <c r="E68" s="25"/>
      <c r="F68" s="36">
        <v>173.54</v>
      </c>
      <c r="G68" s="34">
        <f>D68*F68</f>
        <v>0</v>
      </c>
      <c r="H68" s="34">
        <f>E68*F68</f>
        <v>0</v>
      </c>
      <c r="I68" s="63"/>
    </row>
    <row r="69" spans="1:9" ht="19.5">
      <c r="A69" s="29" t="s">
        <v>179</v>
      </c>
      <c r="B69" s="35" t="s">
        <v>180</v>
      </c>
      <c r="C69" s="25"/>
      <c r="D69" s="191"/>
      <c r="E69" s="25"/>
      <c r="F69" s="26"/>
      <c r="G69" s="49">
        <f>SUM(G70)</f>
        <v>68761.935</v>
      </c>
      <c r="H69" s="49">
        <f>SUM(H70)</f>
        <v>75335.403</v>
      </c>
      <c r="I69" s="50">
        <f>G69/H69*100</f>
        <v>91.27439724454649</v>
      </c>
    </row>
    <row r="70" spans="1:9" ht="64.5" customHeight="1">
      <c r="A70" s="33" t="s">
        <v>82</v>
      </c>
      <c r="B70" s="35" t="s">
        <v>181</v>
      </c>
      <c r="C70" s="25" t="s">
        <v>182</v>
      </c>
      <c r="D70" s="101">
        <v>238.5</v>
      </c>
      <c r="E70" s="101">
        <v>261.3</v>
      </c>
      <c r="F70" s="36">
        <v>288.31</v>
      </c>
      <c r="G70" s="34">
        <f>D70*F70</f>
        <v>68761.935</v>
      </c>
      <c r="H70" s="34">
        <f>E70*F70</f>
        <v>75335.403</v>
      </c>
      <c r="I70" s="63">
        <f>G70/H70*100</f>
        <v>91.27439724454649</v>
      </c>
    </row>
    <row r="71" spans="1:9" ht="18.75">
      <c r="A71" s="29" t="s">
        <v>183</v>
      </c>
      <c r="B71" s="35" t="s">
        <v>184</v>
      </c>
      <c r="C71" s="25"/>
      <c r="D71" s="191"/>
      <c r="E71" s="25"/>
      <c r="F71" s="26"/>
      <c r="G71" s="31"/>
      <c r="H71" s="31"/>
      <c r="I71" s="48"/>
    </row>
    <row r="72" spans="1:9" ht="18.75">
      <c r="A72" s="33" t="s">
        <v>185</v>
      </c>
      <c r="B72" s="35" t="s">
        <v>186</v>
      </c>
      <c r="C72" s="25" t="s">
        <v>182</v>
      </c>
      <c r="D72" s="191"/>
      <c r="E72" s="25"/>
      <c r="F72" s="26"/>
      <c r="G72" s="31"/>
      <c r="H72" s="31"/>
      <c r="I72" s="48"/>
    </row>
    <row r="73" spans="1:9" ht="17.25" customHeight="1">
      <c r="A73" s="29" t="s">
        <v>187</v>
      </c>
      <c r="B73" s="35" t="s">
        <v>311</v>
      </c>
      <c r="C73" s="25"/>
      <c r="D73" s="191"/>
      <c r="E73" s="25"/>
      <c r="F73" s="26"/>
      <c r="G73" s="49">
        <f>SUM(G74)</f>
        <v>12268.852200000001</v>
      </c>
      <c r="H73" s="49">
        <f>SUM(H74)</f>
        <v>13015.3716</v>
      </c>
      <c r="I73" s="48">
        <f>G73/H73*100</f>
        <v>94.26432511538894</v>
      </c>
    </row>
    <row r="74" spans="1:9" ht="18.75">
      <c r="A74" s="71" t="s">
        <v>332</v>
      </c>
      <c r="B74" s="72" t="s">
        <v>186</v>
      </c>
      <c r="C74" s="66" t="s">
        <v>182</v>
      </c>
      <c r="D74" s="207">
        <v>83.735</v>
      </c>
      <c r="E74" s="66">
        <v>88.83</v>
      </c>
      <c r="F74" s="73">
        <v>146.52</v>
      </c>
      <c r="G74" s="34">
        <f>D74*F74</f>
        <v>12268.852200000001</v>
      </c>
      <c r="H74" s="34">
        <f>E74*F74</f>
        <v>13015.3716</v>
      </c>
      <c r="I74" s="63">
        <f>G74/H74*100</f>
        <v>94.26432511538894</v>
      </c>
    </row>
    <row r="75" spans="1:9" ht="18.75">
      <c r="A75" s="74" t="s">
        <v>110</v>
      </c>
      <c r="B75" s="75"/>
      <c r="C75" s="76"/>
      <c r="D75" s="194"/>
      <c r="E75" s="76"/>
      <c r="F75" s="77"/>
      <c r="G75" s="61">
        <f>SUM(G67,G69,G73,G65)</f>
        <v>81293.46572</v>
      </c>
      <c r="H75" s="61">
        <f>SUM(H67,H69,H73,H65)</f>
        <v>88602.47915</v>
      </c>
      <c r="I75" s="48">
        <f>G75/H75*100</f>
        <v>91.75078000060678</v>
      </c>
    </row>
    <row r="76" spans="1:9" ht="44.25" customHeight="1">
      <c r="A76" s="78" t="s">
        <v>35</v>
      </c>
      <c r="B76" s="79" t="s">
        <v>66</v>
      </c>
      <c r="C76" s="40" t="s">
        <v>66</v>
      </c>
      <c r="D76" s="40" t="s">
        <v>66</v>
      </c>
      <c r="E76" s="40" t="s">
        <v>66</v>
      </c>
      <c r="F76" s="40" t="s">
        <v>66</v>
      </c>
      <c r="G76" s="48">
        <f>SUM(G75,G63,G12)</f>
        <v>834715.3930769999</v>
      </c>
      <c r="H76" s="48">
        <f>SUM(H75,H63,H12)</f>
        <v>811546.081904</v>
      </c>
      <c r="I76" s="48">
        <f>G76/H76*100</f>
        <v>102.85495940275399</v>
      </c>
    </row>
    <row r="77" spans="1:9" ht="18.75">
      <c r="A77" s="268" t="s">
        <v>36</v>
      </c>
      <c r="B77" s="269"/>
      <c r="C77" s="269"/>
      <c r="D77" s="269"/>
      <c r="E77" s="269"/>
      <c r="F77" s="269"/>
      <c r="G77" s="269"/>
      <c r="H77" s="269"/>
      <c r="I77" s="270"/>
    </row>
    <row r="78" spans="1:9" ht="18.75">
      <c r="A78" s="80" t="s">
        <v>259</v>
      </c>
      <c r="B78" s="81" t="s">
        <v>37</v>
      </c>
      <c r="C78" s="45"/>
      <c r="D78" s="192"/>
      <c r="E78" s="45"/>
      <c r="F78" s="46"/>
      <c r="G78" s="82"/>
      <c r="H78" s="82"/>
      <c r="I78" s="83"/>
    </row>
    <row r="79" spans="1:9" ht="37.5">
      <c r="A79" s="70" t="s">
        <v>313</v>
      </c>
      <c r="B79" s="35" t="s">
        <v>144</v>
      </c>
      <c r="C79" s="84" t="s">
        <v>25</v>
      </c>
      <c r="D79" s="101">
        <v>453.83</v>
      </c>
      <c r="E79" s="101">
        <v>493.9</v>
      </c>
      <c r="F79" s="36">
        <v>509.11</v>
      </c>
      <c r="G79" s="34">
        <f>D79*F79</f>
        <v>231049.3913</v>
      </c>
      <c r="H79" s="34">
        <f>E79*F79</f>
        <v>251449.429</v>
      </c>
      <c r="I79" s="63">
        <f>G79/H79*100</f>
        <v>91.88702166430451</v>
      </c>
    </row>
    <row r="80" spans="1:9" ht="18.75">
      <c r="A80" s="85" t="s">
        <v>145</v>
      </c>
      <c r="B80" s="24" t="s">
        <v>146</v>
      </c>
      <c r="C80" s="25"/>
      <c r="D80" s="191"/>
      <c r="E80" s="25"/>
      <c r="F80" s="26"/>
      <c r="G80" s="31"/>
      <c r="H80" s="31"/>
      <c r="I80" s="32"/>
    </row>
    <row r="81" spans="1:9" ht="18.75">
      <c r="A81" s="71" t="s">
        <v>26</v>
      </c>
      <c r="B81" s="72" t="s">
        <v>27</v>
      </c>
      <c r="C81" s="66" t="s">
        <v>102</v>
      </c>
      <c r="D81" s="201"/>
      <c r="E81" s="66"/>
      <c r="F81" s="73"/>
      <c r="G81" s="86"/>
      <c r="H81" s="86"/>
      <c r="I81" s="86"/>
    </row>
    <row r="82" spans="1:9" ht="18.75">
      <c r="A82" s="68" t="s">
        <v>195</v>
      </c>
      <c r="B82" s="69" t="s">
        <v>66</v>
      </c>
      <c r="C82" s="40" t="s">
        <v>66</v>
      </c>
      <c r="D82" s="40" t="s">
        <v>66</v>
      </c>
      <c r="E82" s="40" t="s">
        <v>66</v>
      </c>
      <c r="F82" s="41" t="s">
        <v>66</v>
      </c>
      <c r="G82" s="48">
        <f>SUM(G79,G81)</f>
        <v>231049.3913</v>
      </c>
      <c r="H82" s="48">
        <f>SUM(H79,H81)</f>
        <v>251449.429</v>
      </c>
      <c r="I82" s="48">
        <f>G82/H82*100</f>
        <v>91.88702166430451</v>
      </c>
    </row>
    <row r="83" spans="1:9" ht="18.75">
      <c r="A83" s="271" t="s">
        <v>28</v>
      </c>
      <c r="B83" s="272"/>
      <c r="C83" s="272"/>
      <c r="D83" s="272"/>
      <c r="E83" s="272"/>
      <c r="F83" s="272"/>
      <c r="G83" s="272"/>
      <c r="H83" s="272"/>
      <c r="I83" s="273"/>
    </row>
    <row r="84" spans="1:9" ht="18.75">
      <c r="A84" s="87" t="s">
        <v>29</v>
      </c>
      <c r="B84" s="88"/>
      <c r="C84" s="45" t="s">
        <v>102</v>
      </c>
      <c r="D84" s="25" t="s">
        <v>269</v>
      </c>
      <c r="E84" s="25" t="s">
        <v>269</v>
      </c>
      <c r="F84" s="89">
        <v>109.5</v>
      </c>
      <c r="G84" s="34" t="e">
        <f aca="true" t="shared" si="2" ref="G84:G89">D84*F84</f>
        <v>#VALUE!</v>
      </c>
      <c r="H84" s="34" t="e">
        <f aca="true" t="shared" si="3" ref="H84:H89">E84*F84</f>
        <v>#VALUE!</v>
      </c>
      <c r="I84" s="63" t="e">
        <f aca="true" t="shared" si="4" ref="I84:I90">G84/H84*100</f>
        <v>#VALUE!</v>
      </c>
    </row>
    <row r="85" spans="1:9" ht="18.75">
      <c r="A85" s="90" t="s">
        <v>305</v>
      </c>
      <c r="B85" s="52"/>
      <c r="C85" s="25" t="s">
        <v>102</v>
      </c>
      <c r="D85" s="25" t="s">
        <v>269</v>
      </c>
      <c r="E85" s="25" t="s">
        <v>269</v>
      </c>
      <c r="F85" s="36">
        <v>315.2</v>
      </c>
      <c r="G85" s="34" t="e">
        <f t="shared" si="2"/>
        <v>#VALUE!</v>
      </c>
      <c r="H85" s="34" t="e">
        <f t="shared" si="3"/>
        <v>#VALUE!</v>
      </c>
      <c r="I85" s="63" t="e">
        <f t="shared" si="4"/>
        <v>#VALUE!</v>
      </c>
    </row>
    <row r="86" spans="1:9" ht="18.75">
      <c r="A86" s="70" t="s">
        <v>30</v>
      </c>
      <c r="B86" s="52"/>
      <c r="C86" s="25" t="s">
        <v>102</v>
      </c>
      <c r="D86" s="25" t="s">
        <v>269</v>
      </c>
      <c r="E86" s="25" t="s">
        <v>269</v>
      </c>
      <c r="F86" s="36">
        <v>444</v>
      </c>
      <c r="G86" s="34" t="e">
        <f t="shared" si="2"/>
        <v>#VALUE!</v>
      </c>
      <c r="H86" s="34" t="e">
        <f t="shared" si="3"/>
        <v>#VALUE!</v>
      </c>
      <c r="I86" s="63" t="e">
        <f t="shared" si="4"/>
        <v>#VALUE!</v>
      </c>
    </row>
    <row r="87" spans="1:9" ht="18.75">
      <c r="A87" s="70" t="s">
        <v>306</v>
      </c>
      <c r="B87" s="52"/>
      <c r="C87" s="25" t="s">
        <v>102</v>
      </c>
      <c r="D87" s="25" t="s">
        <v>269</v>
      </c>
      <c r="E87" s="25" t="s">
        <v>269</v>
      </c>
      <c r="F87" s="36">
        <v>1500</v>
      </c>
      <c r="G87" s="34" t="e">
        <f t="shared" si="2"/>
        <v>#VALUE!</v>
      </c>
      <c r="H87" s="34" t="e">
        <f t="shared" si="3"/>
        <v>#VALUE!</v>
      </c>
      <c r="I87" s="63" t="e">
        <f t="shared" si="4"/>
        <v>#VALUE!</v>
      </c>
    </row>
    <row r="88" spans="1:9" ht="18.75">
      <c r="A88" s="70" t="s">
        <v>307</v>
      </c>
      <c r="B88" s="52"/>
      <c r="C88" s="25" t="s">
        <v>102</v>
      </c>
      <c r="D88" s="25" t="s">
        <v>269</v>
      </c>
      <c r="E88" s="25" t="s">
        <v>269</v>
      </c>
      <c r="F88" s="36">
        <v>296.3</v>
      </c>
      <c r="G88" s="34" t="e">
        <f t="shared" si="2"/>
        <v>#VALUE!</v>
      </c>
      <c r="H88" s="34" t="e">
        <f t="shared" si="3"/>
        <v>#VALUE!</v>
      </c>
      <c r="I88" s="63" t="e">
        <f t="shared" si="4"/>
        <v>#VALUE!</v>
      </c>
    </row>
    <row r="89" spans="1:9" ht="18.75">
      <c r="A89" s="70" t="s">
        <v>31</v>
      </c>
      <c r="B89" s="52"/>
      <c r="C89" s="25" t="s">
        <v>193</v>
      </c>
      <c r="D89" s="25" t="s">
        <v>269</v>
      </c>
      <c r="E89" s="25" t="s">
        <v>269</v>
      </c>
      <c r="F89" s="36">
        <v>90.8</v>
      </c>
      <c r="G89" s="34" t="e">
        <f t="shared" si="2"/>
        <v>#VALUE!</v>
      </c>
      <c r="H89" s="34" t="e">
        <f t="shared" si="3"/>
        <v>#VALUE!</v>
      </c>
      <c r="I89" s="63" t="e">
        <f t="shared" si="4"/>
        <v>#VALUE!</v>
      </c>
    </row>
    <row r="90" spans="1:9" ht="18.75">
      <c r="A90" s="68" t="s">
        <v>195</v>
      </c>
      <c r="B90" s="69" t="s">
        <v>66</v>
      </c>
      <c r="C90" s="40" t="s">
        <v>66</v>
      </c>
      <c r="D90" s="40" t="s">
        <v>66</v>
      </c>
      <c r="E90" s="40" t="s">
        <v>66</v>
      </c>
      <c r="F90" s="41" t="s">
        <v>66</v>
      </c>
      <c r="G90" s="48" t="e">
        <f>SUM(G84:G89)</f>
        <v>#VALUE!</v>
      </c>
      <c r="H90" s="48" t="e">
        <f>SUM(H84:H89)</f>
        <v>#VALUE!</v>
      </c>
      <c r="I90" s="48" t="e">
        <f t="shared" si="4"/>
        <v>#VALUE!</v>
      </c>
    </row>
    <row r="91" spans="1:9" ht="18.75">
      <c r="A91" s="274" t="s">
        <v>32</v>
      </c>
      <c r="B91" s="275"/>
      <c r="C91" s="275"/>
      <c r="D91" s="275"/>
      <c r="E91" s="275"/>
      <c r="F91" s="275"/>
      <c r="G91" s="91"/>
      <c r="H91" s="91"/>
      <c r="I91" s="92"/>
    </row>
    <row r="92" spans="1:9" ht="18.75">
      <c r="A92" s="93" t="s">
        <v>277</v>
      </c>
      <c r="B92" s="94"/>
      <c r="C92" s="95"/>
      <c r="D92" s="202"/>
      <c r="E92" s="95"/>
      <c r="F92" s="95"/>
      <c r="G92" s="95"/>
      <c r="H92" s="95"/>
      <c r="I92" s="96"/>
    </row>
    <row r="93" spans="1:9" ht="18.75">
      <c r="A93" s="91" t="s">
        <v>279</v>
      </c>
      <c r="B93" s="196"/>
      <c r="C93" s="91"/>
      <c r="D93" s="203"/>
      <c r="E93" s="91"/>
      <c r="F93" s="91"/>
      <c r="G93" s="91"/>
      <c r="H93" s="91"/>
      <c r="I93" s="91"/>
    </row>
    <row r="94" spans="1:9" ht="18.75">
      <c r="A94" s="276" t="s">
        <v>278</v>
      </c>
      <c r="B94" s="276"/>
      <c r="C94" s="276"/>
      <c r="D94" s="276"/>
      <c r="E94" s="276"/>
      <c r="F94" s="276"/>
      <c r="G94" s="276"/>
      <c r="H94" s="276"/>
      <c r="I94" s="276"/>
    </row>
    <row r="95" spans="1:9" ht="18.75">
      <c r="A95" s="17" t="s">
        <v>111</v>
      </c>
      <c r="B95" s="15"/>
      <c r="C95" s="15"/>
      <c r="D95" s="199"/>
      <c r="E95" s="15"/>
      <c r="F95" s="15"/>
      <c r="G95" s="15"/>
      <c r="H95" s="15"/>
      <c r="I95" s="15"/>
    </row>
  </sheetData>
  <sheetProtection/>
  <mergeCells count="18">
    <mergeCell ref="A2:I2"/>
    <mergeCell ref="A3:I3"/>
    <mergeCell ref="A5:A8"/>
    <mergeCell ref="B5:B8"/>
    <mergeCell ref="C5:E7"/>
    <mergeCell ref="F5:F8"/>
    <mergeCell ref="G5:H5"/>
    <mergeCell ref="I5:I8"/>
    <mergeCell ref="G6:G8"/>
    <mergeCell ref="H6:H8"/>
    <mergeCell ref="A10:I10"/>
    <mergeCell ref="A11:I11"/>
    <mergeCell ref="A18:I18"/>
    <mergeCell ref="A64:I64"/>
    <mergeCell ref="A77:I77"/>
    <mergeCell ref="A83:I83"/>
    <mergeCell ref="A91:F91"/>
    <mergeCell ref="A94:I94"/>
  </mergeCells>
  <printOptions/>
  <pageMargins left="0.75" right="0.75" top="0.47" bottom="0.3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</cp:lastModifiedBy>
  <cp:lastPrinted>2015-02-24T07:31:11Z</cp:lastPrinted>
  <dcterms:created xsi:type="dcterms:W3CDTF">1996-10-08T23:32:33Z</dcterms:created>
  <dcterms:modified xsi:type="dcterms:W3CDTF">2015-02-24T07:57:07Z</dcterms:modified>
  <cp:category/>
  <cp:version/>
  <cp:contentType/>
  <cp:contentStatus/>
</cp:coreProperties>
</file>